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0"/>
  </bookViews>
  <sheets>
    <sheet name="на 01.01.2023 (план по РПГД)" sheetId="1" r:id="rId1"/>
  </sheets>
  <definedNames>
    <definedName name="_xlfn.IFERROR" hidden="1">#NAME?</definedName>
    <definedName name="_xlnm._FilterDatabase" localSheetId="0" hidden="1">'на 01.01.2023 (план по РПГД)'!$A$4:$H$4</definedName>
    <definedName name="_xlnm.Print_Titles" localSheetId="0">'на 01.01.2023 (план по РПГД)'!$4:$4</definedName>
    <definedName name="_xlnm.Print_Area" localSheetId="0">'на 01.01.2023 (план по РПГД)'!$A$1:$H$50</definedName>
  </definedNames>
  <calcPr fullCalcOnLoad="1"/>
</workbook>
</file>

<file path=xl/sharedStrings.xml><?xml version="1.0" encoding="utf-8"?>
<sst xmlns="http://schemas.openxmlformats.org/spreadsheetml/2006/main" count="99" uniqueCount="99">
  <si>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</si>
  <si>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</si>
  <si>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</si>
  <si>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</si>
  <si>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</si>
  <si>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</si>
  <si>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</si>
  <si>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</si>
  <si>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</si>
  <si>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</si>
  <si>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</si>
  <si>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</si>
  <si>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</si>
  <si>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</si>
  <si>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</si>
  <si>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</si>
  <si>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</si>
  <si>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</si>
  <si>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</si>
  <si>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</si>
  <si>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</si>
  <si>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</si>
  <si>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</si>
  <si>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</si>
  <si>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</si>
  <si>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2 02 10000 00 0000 150</t>
  </si>
  <si>
    <t>Дотации бюджетам бюджетной системы Российской Федерации</t>
  </si>
  <si>
    <t>1 08 00000 00 0000 000</t>
  </si>
  <si>
    <t xml:space="preserve">Государственная пошлина </t>
  </si>
  <si>
    <t>2 02 30000 00 0000 150</t>
  </si>
  <si>
    <t>Субвенции бюджетам бюджетной системы Российской Федерации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</si>
  <si>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</si>
  <si>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</si>
  <si>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</si>
  <si>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</si>
  <si>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</si>
  <si>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</si>
  <si>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</si>
  <si>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</si>
  <si>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</si>
  <si>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</si>
  <si>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</si>
  <si>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</si>
  <si>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</si>
  <si>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</si>
  <si>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</si>
  <si>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</si>
  <si>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</si>
  <si>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</si>
  <si>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</si>
  <si>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</si>
  <si>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</si>
  <si>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</si>
  <si>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</si>
  <si>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</si>
  <si>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</si>
  <si>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</si>
  <si>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1 14 01040 04 0000 410</t>
  </si>
  <si>
    <t>Доходы от продажи квартир,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</si>
  <si>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</si>
  <si>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</si>
  <si>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</si>
  <si>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</si>
  <si>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</si>
  <si>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</si>
  <si>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</si>
  <si>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</si>
  <si>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</si>
  <si>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</si>
  <si>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</si>
  <si>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</si>
  <si>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</si>
  <si>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</si>
  <si>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</si>
  <si>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НАЛОГОВЫЕ ДОХОДЫ</t>
  </si>
  <si>
    <t xml:space="preserve">НЕНАЛОГОВЫЕ ДОХОДЫ </t>
  </si>
  <si>
    <t>2 00 00000 00 0000 000</t>
  </si>
  <si>
    <t>ВСЕГО ДОХОДОВ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</si>
  <si>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</si>
  <si>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</si>
  <si>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>1 14 02042 04 0000 000</t>
  </si>
  <si>
    <t>1 17 15000 00 0000 150</t>
  </si>
  <si>
    <t>1 09 00000 00 0000 000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</si>
  <si>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</si>
  <si>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</si>
  <si>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</si>
  <si>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БЕЗВОЗМЕЗДНЫЕ ПОСТУПЛЕНИЯ</t>
  </si>
  <si>
    <t>Прочие безвозмездные поступления от государственных (муниципальных) организаций в бюджеты городских округов</t>
  </si>
  <si>
    <t>2 03 04099 00 0000 150</t>
  </si>
  <si>
    <t>% исполн. плана 2022 года</t>
  </si>
  <si>
    <t>Инициативные платежи</t>
  </si>
  <si>
    <t>% факта 2022г. к факту 2021г.</t>
  </si>
  <si>
    <t>Откл. факта 2022г. от факта 2021г.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</si>
  <si>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</t>
  </si>
  <si>
    <t>Прочие неналоговые доходы</t>
  </si>
  <si>
    <t xml:space="preserve">Факт на 01.01.2022 г. </t>
  </si>
  <si>
    <t xml:space="preserve">Факт на 01.01.2023 г. </t>
  </si>
  <si>
    <t>Утвержденный годовой план на 2022 год (РПГД 269 от 20.12.2022 г.)</t>
  </si>
  <si>
    <t xml:space="preserve">Оперативный анализ исполнения бюджета города Перми по доходам на 1 января 2023 года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</si>
</sst>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&quot;р.&quot;_-;\-* #,##0.00&quot;р.&quot;_-;_-* \-??&quot;р.&quot;_-;_-@_-"/>
    <numFmt numFmtId="166" formatCode="0.0%"/>
  </numFmts>
  <fonts count="47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65" fontId="0" fillId="0" borderId="0" applyBorder="0" applyProtection="0">
      <alignment/>
    </xf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6" fontId="0" fillId="0" borderId="10" xfId="6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wrapText="1"/>
    </xf>
    <xf numFmtId="4" fontId="9" fillId="0" borderId="0" xfId="0" applyNumberFormat="1" applyFont="1" applyFill="1" applyAlignment="1">
      <alignment horizontal="center" wrapText="1"/>
    </xf>
    <xf numFmtId="164" fontId="0" fillId="0" borderId="10" xfId="0" applyNumberFormat="1" applyFont="1" applyFill="1" applyBorder="1" applyAlignment="1">
      <alignment horizontal="justify" vertical="center" wrapText="1"/>
    </xf>
    <xf numFmtId="164" fontId="6" fillId="0" borderId="0" xfId="54" applyNumberFormat="1" applyFont="1" applyFill="1" applyBorder="1" applyAlignment="1">
      <alignment horizontal="right" vertical="center" wrapText="1"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justify" vertical="center" wrapText="1"/>
    </xf>
    <xf numFmtId="164" fontId="6" fillId="0" borderId="10" xfId="43" applyNumberFormat="1" applyFont="1" applyFill="1" applyBorder="1" applyAlignment="1" applyProtection="1">
      <alignment horizontal="right" wrapText="1"/>
      <protection/>
    </xf>
    <xf numFmtId="166" fontId="6" fillId="0" borderId="10" xfId="60" applyNumberFormat="1" applyFont="1" applyFill="1" applyBorder="1" applyAlignment="1" applyProtection="1">
      <alignment horizontal="right" wrapText="1"/>
      <protection/>
    </xf>
    <xf numFmtId="164" fontId="0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left" wrapText="1"/>
    </xf>
    <xf numFmtId="164" fontId="11" fillId="0" borderId="10" xfId="43" applyNumberFormat="1" applyFont="1" applyFill="1" applyBorder="1" applyAlignment="1" applyProtection="1">
      <alignment horizontal="right" wrapText="1"/>
      <protection/>
    </xf>
    <xf numFmtId="166" fontId="11" fillId="0" borderId="10" xfId="60" applyNumberFormat="1" applyFont="1" applyFill="1" applyBorder="1" applyAlignment="1" applyProtection="1">
      <alignment horizontal="right" wrapText="1"/>
      <protection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5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5" sqref="J15"/>
    </sheetView>
  </sheetViews>
  <sheetFormatPr defaultColWidth="15.25390625" defaultRowHeight="15.75"/>
  <cols>
    <col min="1" max="1" width="18.625" style="10" hidden="1" customWidth="1"/>
    <col min="2" max="2" width="55.50390625" style="15" customWidth="1"/>
    <col min="3" max="3" width="13.25390625" style="21" customWidth="1"/>
    <col min="4" max="4" width="15.125" style="21" customWidth="1"/>
    <col min="5" max="5" width="13.25390625" style="21" customWidth="1"/>
    <col min="6" max="6" width="9.25390625" style="3" customWidth="1"/>
    <col min="7" max="7" width="12.125" style="3" customWidth="1"/>
    <col min="8" max="8" width="9.25390625" style="3" customWidth="1"/>
    <col min="9" max="16384" width="15.25390625" style="1" customWidth="1"/>
  </cols>
  <sheetData>
    <row r="1" spans="1:8" ht="18.75">
      <c r="A1" s="35" t="s">
        <v>0</v>
      </c>
      <c r="B1" s="35"/>
      <c r="C1" s="35"/>
      <c r="D1" s="35"/>
      <c r="E1" s="35"/>
      <c r="F1" s="35"/>
      <c r="G1" s="35"/>
      <c r="H1" s="35"/>
    </row>
    <row r="2" spans="1:8" ht="20.25" customHeight="1">
      <c r="A2" s="36" t="s">
        <v>98</v>
      </c>
      <c r="B2" s="36"/>
      <c r="C2" s="36"/>
      <c r="D2" s="36"/>
      <c r="E2" s="36"/>
      <c r="F2" s="36"/>
      <c r="G2" s="36"/>
      <c r="H2" s="36"/>
    </row>
    <row r="3" spans="1:8" ht="15.75">
      <c r="A3" s="8"/>
      <c r="B3" s="12"/>
      <c r="C3" s="22"/>
      <c r="D3" s="22"/>
      <c r="E3" s="22"/>
      <c r="H3" s="4" t="s">
        <v>1</v>
      </c>
    </row>
    <row r="4" spans="1:8" ht="84" customHeight="1">
      <c r="A4" s="16" t="s">
        <v>2</v>
      </c>
      <c r="B4" s="16" t="s">
        <v>3</v>
      </c>
      <c r="C4" s="20" t="s">
        <v>95</v>
      </c>
      <c r="D4" s="17" t="s">
        <v>97</v>
      </c>
      <c r="E4" s="17" t="s">
        <v>96</v>
      </c>
      <c r="F4" s="20" t="s">
        <v>89</v>
      </c>
      <c r="G4" s="20" t="s">
        <v>92</v>
      </c>
      <c r="H4" s="20" t="s">
        <v>91</v>
      </c>
    </row>
    <row r="5" spans="1:8" s="5" customFormat="1" ht="21" customHeight="1">
      <c r="A5" s="25"/>
      <c r="B5" s="26" t="s">
        <v>74</v>
      </c>
      <c r="C5" s="27">
        <f>SUM(C6:C15)</f>
        <v>16600509.999999998</v>
      </c>
      <c r="D5" s="27">
        <f>SUM(D6:D15)</f>
        <v>18247807.8</v>
      </c>
      <c r="E5" s="27">
        <f>SUM(E6:E15)</f>
        <v>18962059.9</v>
      </c>
      <c r="F5" s="28">
        <f aca="true" t="shared" si="0" ref="F5:F49">_xlfn.IFERROR(E5/D5,"")</f>
        <v>1.0391418031046993</v>
      </c>
      <c r="G5" s="27">
        <f aca="true" t="shared" si="1" ref="G5:G49">E5-C5</f>
        <v>2361549.9000000004</v>
      </c>
      <c r="H5" s="28">
        <f aca="true" t="shared" si="2" ref="H5:H49">_xlfn.IFERROR(E5/C5,"")</f>
        <v>1.1422576716016557</v>
      </c>
    </row>
    <row r="6" spans="1:8" ht="18.75" customHeight="1">
      <c r="A6" s="6" t="s">
        <v>49</v>
      </c>
      <c r="B6" s="29" t="s">
        <v>50</v>
      </c>
      <c r="C6" s="2">
        <v>11342214.6</v>
      </c>
      <c r="D6" s="2">
        <v>12599930.299999999</v>
      </c>
      <c r="E6" s="2">
        <v>13383511.7</v>
      </c>
      <c r="F6" s="18">
        <f t="shared" si="0"/>
        <v>1.062189344015657</v>
      </c>
      <c r="G6" s="2">
        <f t="shared" si="1"/>
        <v>2041297.0999999996</v>
      </c>
      <c r="H6" s="18">
        <f t="shared" si="2"/>
        <v>1.179973415421006</v>
      </c>
    </row>
    <row r="7" spans="1:8" ht="34.5" customHeight="1">
      <c r="A7" s="6" t="s">
        <v>43</v>
      </c>
      <c r="B7" s="29" t="s">
        <v>44</v>
      </c>
      <c r="C7" s="2">
        <v>62100.5</v>
      </c>
      <c r="D7" s="2">
        <v>63209.799999999996</v>
      </c>
      <c r="E7" s="2">
        <v>75109</v>
      </c>
      <c r="F7" s="18">
        <f t="shared" si="0"/>
        <v>1.1882492904581252</v>
      </c>
      <c r="G7" s="2">
        <f t="shared" si="1"/>
        <v>13008.5</v>
      </c>
      <c r="H7" s="18">
        <f t="shared" si="2"/>
        <v>1.2094749639696942</v>
      </c>
    </row>
    <row r="8" spans="1:8" ht="34.5" customHeight="1">
      <c r="A8" s="6" t="s">
        <v>51</v>
      </c>
      <c r="B8" s="29" t="s">
        <v>52</v>
      </c>
      <c r="C8" s="2">
        <v>1211.1</v>
      </c>
      <c r="D8" s="2">
        <v>0</v>
      </c>
      <c r="E8" s="2">
        <v>140</v>
      </c>
      <c r="F8" s="18">
        <f t="shared" si="0"/>
      </c>
      <c r="G8" s="2">
        <f t="shared" si="1"/>
        <v>-1071.1</v>
      </c>
      <c r="H8" s="18">
        <f t="shared" si="2"/>
        <v>0.11559739080175048</v>
      </c>
    </row>
    <row r="9" spans="1:8" ht="18.75" customHeight="1">
      <c r="A9" s="6" t="s">
        <v>53</v>
      </c>
      <c r="B9" s="29" t="s">
        <v>54</v>
      </c>
      <c r="C9" s="2">
        <v>795</v>
      </c>
      <c r="D9" s="2">
        <v>1029.1</v>
      </c>
      <c r="E9" s="2">
        <v>4130.5</v>
      </c>
      <c r="F9" s="18">
        <f t="shared" si="0"/>
        <v>4.01370129239141</v>
      </c>
      <c r="G9" s="2">
        <f t="shared" si="1"/>
        <v>3335.5</v>
      </c>
      <c r="H9" s="18">
        <f t="shared" si="2"/>
        <v>5.195597484276729</v>
      </c>
    </row>
    <row r="10" spans="1:8" ht="34.5" customHeight="1">
      <c r="A10" s="6" t="s">
        <v>55</v>
      </c>
      <c r="B10" s="29" t="s">
        <v>56</v>
      </c>
      <c r="C10" s="2">
        <v>208717.1</v>
      </c>
      <c r="D10" s="2">
        <v>219177</v>
      </c>
      <c r="E10" s="2">
        <v>233838</v>
      </c>
      <c r="F10" s="18">
        <f t="shared" si="0"/>
        <v>1.0668911427750174</v>
      </c>
      <c r="G10" s="2">
        <f t="shared" si="1"/>
        <v>25120.899999999994</v>
      </c>
      <c r="H10" s="18">
        <f t="shared" si="2"/>
        <v>1.1203586098120375</v>
      </c>
    </row>
    <row r="11" spans="1:8" ht="18.75" customHeight="1">
      <c r="A11" s="6" t="s">
        <v>69</v>
      </c>
      <c r="B11" s="29" t="s">
        <v>70</v>
      </c>
      <c r="C11" s="2">
        <v>970857.7</v>
      </c>
      <c r="D11" s="2">
        <v>1056411.2</v>
      </c>
      <c r="E11" s="2">
        <v>1050038.7</v>
      </c>
      <c r="F11" s="18">
        <f t="shared" si="0"/>
        <v>0.9939677845142119</v>
      </c>
      <c r="G11" s="2">
        <f t="shared" si="1"/>
        <v>79181</v>
      </c>
      <c r="H11" s="18">
        <f t="shared" si="2"/>
        <v>1.0815577813308788</v>
      </c>
    </row>
    <row r="12" spans="1:8" ht="18.75" customHeight="1">
      <c r="A12" s="6" t="s">
        <v>47</v>
      </c>
      <c r="B12" s="29" t="s">
        <v>48</v>
      </c>
      <c r="C12" s="2">
        <v>1603386.3</v>
      </c>
      <c r="D12" s="2">
        <v>1645800.2</v>
      </c>
      <c r="E12" s="2">
        <v>1655353.1</v>
      </c>
      <c r="F12" s="18">
        <f t="shared" si="0"/>
        <v>1.0058044105232216</v>
      </c>
      <c r="G12" s="2">
        <f t="shared" si="1"/>
        <v>51966.80000000005</v>
      </c>
      <c r="H12" s="18">
        <f t="shared" si="2"/>
        <v>1.032410654874624</v>
      </c>
    </row>
    <row r="13" spans="1:8" ht="18.75" customHeight="1">
      <c r="A13" s="6" t="s">
        <v>71</v>
      </c>
      <c r="B13" s="29" t="s">
        <v>72</v>
      </c>
      <c r="C13" s="2">
        <v>2186405.9</v>
      </c>
      <c r="D13" s="2">
        <v>2413800.6</v>
      </c>
      <c r="E13" s="2">
        <v>2332419.1</v>
      </c>
      <c r="F13" s="18">
        <f t="shared" si="0"/>
        <v>0.966284911852288</v>
      </c>
      <c r="G13" s="2">
        <f t="shared" si="1"/>
        <v>146013.2000000002</v>
      </c>
      <c r="H13" s="18">
        <f t="shared" si="2"/>
        <v>1.0667822932603686</v>
      </c>
    </row>
    <row r="14" spans="1:8" ht="18.75" customHeight="1">
      <c r="A14" s="6" t="s">
        <v>27</v>
      </c>
      <c r="B14" s="29" t="s">
        <v>28</v>
      </c>
      <c r="C14" s="2">
        <v>218995.1</v>
      </c>
      <c r="D14" s="2">
        <v>248449.6</v>
      </c>
      <c r="E14" s="2">
        <v>227501.7</v>
      </c>
      <c r="F14" s="18">
        <f t="shared" si="0"/>
        <v>0.9156855152916327</v>
      </c>
      <c r="G14" s="2">
        <f t="shared" si="1"/>
        <v>8506.600000000006</v>
      </c>
      <c r="H14" s="18">
        <f t="shared" si="2"/>
        <v>1.0388437914820925</v>
      </c>
    </row>
    <row r="15" spans="1:8" ht="33.75" customHeight="1">
      <c r="A15" s="6" t="s">
        <v>82</v>
      </c>
      <c r="B15" s="29" t="s">
        <v>83</v>
      </c>
      <c r="C15" s="2">
        <v>5826.7</v>
      </c>
      <c r="D15" s="2">
        <v>0</v>
      </c>
      <c r="E15" s="2">
        <v>18.1</v>
      </c>
      <c r="F15" s="18">
        <f t="shared" si="0"/>
      </c>
      <c r="G15" s="2">
        <f t="shared" si="1"/>
        <v>-5808.599999999999</v>
      </c>
      <c r="H15" s="18">
        <f t="shared" si="2"/>
        <v>0.0031063895515471883</v>
      </c>
    </row>
    <row r="16" spans="1:8" s="5" customFormat="1" ht="21" customHeight="1">
      <c r="A16" s="25"/>
      <c r="B16" s="26" t="s">
        <v>75</v>
      </c>
      <c r="C16" s="27">
        <f>SUM(C17:C39)</f>
        <v>4999161.899999999</v>
      </c>
      <c r="D16" s="27">
        <f>SUM(D17:D39)</f>
        <v>6108789.1000000015</v>
      </c>
      <c r="E16" s="27">
        <f>SUM(E17:E39)</f>
        <v>6264278.899999999</v>
      </c>
      <c r="F16" s="28">
        <f t="shared" si="0"/>
        <v>1.0254534568888616</v>
      </c>
      <c r="G16" s="27">
        <f t="shared" si="1"/>
        <v>1265117</v>
      </c>
      <c r="H16" s="28">
        <f t="shared" si="2"/>
        <v>1.2530658188925627</v>
      </c>
    </row>
    <row r="17" spans="1:8" ht="78.75">
      <c r="A17" s="6" t="s">
        <v>84</v>
      </c>
      <c r="B17" s="29" t="s">
        <v>85</v>
      </c>
      <c r="C17" s="2">
        <v>0</v>
      </c>
      <c r="D17" s="2">
        <v>416</v>
      </c>
      <c r="E17" s="2">
        <v>1336</v>
      </c>
      <c r="F17" s="18">
        <f t="shared" si="0"/>
        <v>3.2115384615384617</v>
      </c>
      <c r="G17" s="2">
        <f t="shared" si="1"/>
        <v>1336</v>
      </c>
      <c r="H17" s="18">
        <f t="shared" si="2"/>
      </c>
    </row>
    <row r="18" spans="1:8" ht="63">
      <c r="A18" s="6" t="s">
        <v>59</v>
      </c>
      <c r="B18" s="29" t="s">
        <v>60</v>
      </c>
      <c r="C18" s="2">
        <v>538716.3</v>
      </c>
      <c r="D18" s="2">
        <v>549279.7</v>
      </c>
      <c r="E18" s="2">
        <v>374396.1</v>
      </c>
      <c r="F18" s="18">
        <f t="shared" si="0"/>
        <v>0.6816128467882574</v>
      </c>
      <c r="G18" s="2">
        <f t="shared" si="1"/>
        <v>-164320.20000000007</v>
      </c>
      <c r="H18" s="18">
        <f t="shared" si="2"/>
        <v>0.6949782288005764</v>
      </c>
    </row>
    <row r="19" spans="1:8" ht="33.75" customHeight="1">
      <c r="A19" s="6" t="s">
        <v>61</v>
      </c>
      <c r="B19" s="29" t="s">
        <v>62</v>
      </c>
      <c r="C19" s="2">
        <v>29378.4</v>
      </c>
      <c r="D19" s="2">
        <v>56563.2</v>
      </c>
      <c r="E19" s="2">
        <v>52251.1</v>
      </c>
      <c r="F19" s="18">
        <f t="shared" si="0"/>
        <v>0.9237649213622992</v>
      </c>
      <c r="G19" s="2">
        <f t="shared" si="1"/>
        <v>22872.699999999997</v>
      </c>
      <c r="H19" s="18">
        <f t="shared" si="2"/>
        <v>1.7785549927838138</v>
      </c>
    </row>
    <row r="20" spans="1:8" ht="18.75" customHeight="1">
      <c r="A20" s="6" t="s">
        <v>31</v>
      </c>
      <c r="B20" s="29" t="s">
        <v>32</v>
      </c>
      <c r="C20" s="2">
        <v>1564.7</v>
      </c>
      <c r="D20" s="2">
        <v>940.1</v>
      </c>
      <c r="E20" s="2">
        <v>1007.5</v>
      </c>
      <c r="F20" s="18">
        <f t="shared" si="0"/>
        <v>1.071694500585044</v>
      </c>
      <c r="G20" s="2">
        <f t="shared" si="1"/>
        <v>-557.2</v>
      </c>
      <c r="H20" s="18">
        <f t="shared" si="2"/>
        <v>0.6438933980954815</v>
      </c>
    </row>
    <row r="21" spans="1:8" ht="50.25" customHeight="1">
      <c r="A21" s="6" t="s">
        <v>4</v>
      </c>
      <c r="B21" s="29" t="s">
        <v>5</v>
      </c>
      <c r="C21" s="2">
        <v>68049.6</v>
      </c>
      <c r="D21" s="2">
        <v>66011</v>
      </c>
      <c r="E21" s="2">
        <v>68334.8</v>
      </c>
      <c r="F21" s="18">
        <f t="shared" si="0"/>
        <v>1.03520322370514</v>
      </c>
      <c r="G21" s="2">
        <f t="shared" si="1"/>
        <v>285.1999999999971</v>
      </c>
      <c r="H21" s="18">
        <f t="shared" si="2"/>
        <v>1.0041910606381228</v>
      </c>
    </row>
    <row r="22" spans="1:8" ht="78.75">
      <c r="A22" s="6" t="s">
        <v>45</v>
      </c>
      <c r="B22" s="29" t="s">
        <v>46</v>
      </c>
      <c r="C22" s="2">
        <v>99096.9</v>
      </c>
      <c r="D22" s="2">
        <v>104673.3</v>
      </c>
      <c r="E22" s="2">
        <v>124466.4</v>
      </c>
      <c r="F22" s="18">
        <f t="shared" si="0"/>
        <v>1.1890940669683672</v>
      </c>
      <c r="G22" s="2">
        <f t="shared" si="1"/>
        <v>25369.5</v>
      </c>
      <c r="H22" s="18">
        <f t="shared" si="2"/>
        <v>1.2560069992098644</v>
      </c>
    </row>
    <row r="23" spans="1:8" ht="115.5" customHeight="1">
      <c r="A23" s="6" t="s">
        <v>41</v>
      </c>
      <c r="B23" s="29" t="s">
        <v>42</v>
      </c>
      <c r="C23" s="2">
        <v>888.1</v>
      </c>
      <c r="D23" s="2">
        <v>1879.6</v>
      </c>
      <c r="E23" s="2">
        <v>1605</v>
      </c>
      <c r="F23" s="18">
        <f t="shared" si="0"/>
        <v>0.8539050861885508</v>
      </c>
      <c r="G23" s="2">
        <f t="shared" si="1"/>
        <v>716.9</v>
      </c>
      <c r="H23" s="18">
        <f t="shared" si="2"/>
        <v>1.8072289156626506</v>
      </c>
    </row>
    <row r="24" spans="1:8" ht="98.25" customHeight="1">
      <c r="A24" s="6" t="s">
        <v>39</v>
      </c>
      <c r="B24" s="29" t="s">
        <v>40</v>
      </c>
      <c r="C24" s="2">
        <v>3719.4</v>
      </c>
      <c r="D24" s="2">
        <v>987</v>
      </c>
      <c r="E24" s="2">
        <v>3355.5</v>
      </c>
      <c r="F24" s="18">
        <f t="shared" si="0"/>
        <v>3.3996960486322187</v>
      </c>
      <c r="G24" s="2">
        <f t="shared" si="1"/>
        <v>-363.9000000000001</v>
      </c>
      <c r="H24" s="18">
        <f t="shared" si="2"/>
        <v>0.902161638974028</v>
      </c>
    </row>
    <row r="25" spans="1:8" ht="173.25">
      <c r="A25" s="6" t="s">
        <v>78</v>
      </c>
      <c r="B25" s="29" t="s">
        <v>79</v>
      </c>
      <c r="C25" s="2">
        <v>26.3</v>
      </c>
      <c r="D25" s="2">
        <v>0</v>
      </c>
      <c r="E25" s="2">
        <v>64.8</v>
      </c>
      <c r="F25" s="18">
        <f t="shared" si="0"/>
      </c>
      <c r="G25" s="2">
        <f t="shared" si="1"/>
        <v>38.5</v>
      </c>
      <c r="H25" s="18">
        <f t="shared" si="2"/>
        <v>2.4638783269961975</v>
      </c>
    </row>
    <row r="26" spans="1:8" ht="63">
      <c r="A26" s="6" t="s">
        <v>6</v>
      </c>
      <c r="B26" s="29" t="s">
        <v>7</v>
      </c>
      <c r="C26" s="2">
        <v>38279</v>
      </c>
      <c r="D26" s="2">
        <v>15523</v>
      </c>
      <c r="E26" s="2">
        <v>21689.3</v>
      </c>
      <c r="F26" s="18">
        <f t="shared" si="0"/>
        <v>1.3972363589512335</v>
      </c>
      <c r="G26" s="2">
        <f t="shared" si="1"/>
        <v>-16589.7</v>
      </c>
      <c r="H26" s="18">
        <f t="shared" si="2"/>
        <v>0.5666109354998824</v>
      </c>
    </row>
    <row r="27" spans="1:8" ht="94.5">
      <c r="A27" s="6" t="s">
        <v>8</v>
      </c>
      <c r="B27" s="29" t="s">
        <v>9</v>
      </c>
      <c r="C27" s="2">
        <v>57639.3</v>
      </c>
      <c r="D27" s="2">
        <v>57047.4</v>
      </c>
      <c r="E27" s="2">
        <v>62289.8</v>
      </c>
      <c r="F27" s="18">
        <f t="shared" si="0"/>
        <v>1.0918955114518805</v>
      </c>
      <c r="G27" s="2">
        <f t="shared" si="1"/>
        <v>4650.5</v>
      </c>
      <c r="H27" s="18">
        <f t="shared" si="2"/>
        <v>1.0806827980214888</v>
      </c>
    </row>
    <row r="28" spans="1:8" ht="18.75" customHeight="1">
      <c r="A28" s="6" t="s">
        <v>33</v>
      </c>
      <c r="B28" s="29" t="s">
        <v>34</v>
      </c>
      <c r="C28" s="2">
        <v>13437.8</v>
      </c>
      <c r="D28" s="2">
        <v>7556.599999999999</v>
      </c>
      <c r="E28" s="2">
        <v>4170.8</v>
      </c>
      <c r="F28" s="18">
        <f t="shared" si="0"/>
        <v>0.5519413492840696</v>
      </c>
      <c r="G28" s="2">
        <f t="shared" si="1"/>
        <v>-9267</v>
      </c>
      <c r="H28" s="18">
        <f t="shared" si="2"/>
        <v>0.3103781869055947</v>
      </c>
    </row>
    <row r="29" spans="1:8" ht="33.75" customHeight="1">
      <c r="A29" s="6" t="s">
        <v>10</v>
      </c>
      <c r="B29" s="29" t="s">
        <v>11</v>
      </c>
      <c r="C29" s="2">
        <v>3595629.3</v>
      </c>
      <c r="D29" s="2">
        <v>4397210.5</v>
      </c>
      <c r="E29" s="2">
        <v>4481111.1</v>
      </c>
      <c r="F29" s="18">
        <f t="shared" si="0"/>
        <v>1.0190804147311119</v>
      </c>
      <c r="G29" s="2">
        <f t="shared" si="1"/>
        <v>885481.7999999998</v>
      </c>
      <c r="H29" s="18">
        <f t="shared" si="2"/>
        <v>1.2462661543001665</v>
      </c>
    </row>
    <row r="30" spans="1:8" ht="33.75" customHeight="1">
      <c r="A30" s="6" t="s">
        <v>57</v>
      </c>
      <c r="B30" s="29" t="s">
        <v>58</v>
      </c>
      <c r="C30" s="2">
        <v>8034.4</v>
      </c>
      <c r="D30" s="2">
        <v>0</v>
      </c>
      <c r="E30" s="2">
        <v>3553.5</v>
      </c>
      <c r="F30" s="18">
        <f t="shared" si="0"/>
      </c>
      <c r="G30" s="2">
        <f t="shared" si="1"/>
        <v>-4480.9</v>
      </c>
      <c r="H30" s="18">
        <f t="shared" si="2"/>
        <v>0.4422856716120681</v>
      </c>
    </row>
    <row r="31" spans="1:8" ht="78.75">
      <c r="A31" s="6" t="s">
        <v>80</v>
      </c>
      <c r="B31" s="29" t="s">
        <v>93</v>
      </c>
      <c r="C31" s="2">
        <v>495.8</v>
      </c>
      <c r="D31" s="2">
        <v>0</v>
      </c>
      <c r="E31" s="2">
        <v>4262.1</v>
      </c>
      <c r="F31" s="18">
        <f t="shared" si="0"/>
      </c>
      <c r="G31" s="2">
        <f t="shared" si="1"/>
        <v>3766.3</v>
      </c>
      <c r="H31" s="18">
        <f t="shared" si="2"/>
        <v>8.5964098426785</v>
      </c>
    </row>
    <row r="32" spans="1:8" ht="78.75">
      <c r="A32" s="6" t="s">
        <v>12</v>
      </c>
      <c r="B32" s="29" t="s">
        <v>13</v>
      </c>
      <c r="C32" s="2">
        <v>64414.9</v>
      </c>
      <c r="D32" s="2">
        <v>168348.90000000002</v>
      </c>
      <c r="E32" s="2">
        <v>92510.5</v>
      </c>
      <c r="F32" s="18">
        <f t="shared" si="0"/>
        <v>0.5495165100573867</v>
      </c>
      <c r="G32" s="2">
        <f t="shared" si="1"/>
        <v>28095.6</v>
      </c>
      <c r="H32" s="18">
        <f t="shared" si="2"/>
        <v>1.4361661665235839</v>
      </c>
    </row>
    <row r="33" spans="1:8" ht="47.25">
      <c r="A33" s="6" t="s">
        <v>63</v>
      </c>
      <c r="B33" s="29" t="s">
        <v>64</v>
      </c>
      <c r="C33" s="2">
        <v>65039.7</v>
      </c>
      <c r="D33" s="2">
        <v>306764.9</v>
      </c>
      <c r="E33" s="2">
        <v>482731.4</v>
      </c>
      <c r="F33" s="18">
        <f t="shared" si="0"/>
        <v>1.5736200588789655</v>
      </c>
      <c r="G33" s="2">
        <f t="shared" si="1"/>
        <v>417691.7</v>
      </c>
      <c r="H33" s="18">
        <f t="shared" si="2"/>
        <v>7.422103730490763</v>
      </c>
    </row>
    <row r="34" spans="1:8" ht="63">
      <c r="A34" s="6" t="s">
        <v>65</v>
      </c>
      <c r="B34" s="29" t="s">
        <v>66</v>
      </c>
      <c r="C34" s="2">
        <v>842.6</v>
      </c>
      <c r="D34" s="2">
        <v>0</v>
      </c>
      <c r="E34" s="2">
        <v>0</v>
      </c>
      <c r="F34" s="18">
        <f t="shared" si="0"/>
      </c>
      <c r="G34" s="2">
        <f t="shared" si="1"/>
        <v>-842.6</v>
      </c>
      <c r="H34" s="18">
        <f t="shared" si="2"/>
        <v>0</v>
      </c>
    </row>
    <row r="35" spans="1:8" ht="94.5">
      <c r="A35" s="6" t="s">
        <v>67</v>
      </c>
      <c r="B35" s="29" t="s">
        <v>68</v>
      </c>
      <c r="C35" s="2">
        <v>44769.8</v>
      </c>
      <c r="D35" s="2">
        <v>40824.9</v>
      </c>
      <c r="E35" s="2">
        <v>118533.2</v>
      </c>
      <c r="F35" s="18">
        <f t="shared" si="0"/>
        <v>2.9034535295861104</v>
      </c>
      <c r="G35" s="2">
        <f t="shared" si="1"/>
        <v>73763.4</v>
      </c>
      <c r="H35" s="18">
        <f t="shared" si="2"/>
        <v>2.647615133415829</v>
      </c>
    </row>
    <row r="36" spans="1:8" ht="19.5" customHeight="1">
      <c r="A36" s="6" t="s">
        <v>14</v>
      </c>
      <c r="B36" s="23" t="s">
        <v>15</v>
      </c>
      <c r="C36" s="2">
        <v>247947.5</v>
      </c>
      <c r="D36" s="2">
        <v>195094.5</v>
      </c>
      <c r="E36" s="2">
        <v>226523.9</v>
      </c>
      <c r="F36" s="18">
        <f t="shared" si="0"/>
        <v>1.1610983395226415</v>
      </c>
      <c r="G36" s="2">
        <f t="shared" si="1"/>
        <v>-21423.600000000006</v>
      </c>
      <c r="H36" s="18">
        <f t="shared" si="2"/>
        <v>0.91359622500731</v>
      </c>
    </row>
    <row r="37" spans="1:8" ht="19.5" customHeight="1">
      <c r="A37" s="6" t="s">
        <v>16</v>
      </c>
      <c r="B37" s="23" t="s">
        <v>17</v>
      </c>
      <c r="C37" s="2">
        <v>-778</v>
      </c>
      <c r="D37" s="2">
        <v>0</v>
      </c>
      <c r="E37" s="2">
        <v>6165</v>
      </c>
      <c r="F37" s="18">
        <f t="shared" si="0"/>
      </c>
      <c r="G37" s="2">
        <f t="shared" si="1"/>
        <v>6943</v>
      </c>
      <c r="H37" s="18">
        <f t="shared" si="2"/>
        <v>-7.9241645244215935</v>
      </c>
    </row>
    <row r="38" spans="1:8" ht="19.5" customHeight="1">
      <c r="A38" s="6" t="s">
        <v>18</v>
      </c>
      <c r="B38" s="23" t="s">
        <v>94</v>
      </c>
      <c r="C38" s="2">
        <v>121343</v>
      </c>
      <c r="D38" s="2">
        <v>139668.5</v>
      </c>
      <c r="E38" s="2">
        <v>131200.1</v>
      </c>
      <c r="F38" s="18">
        <f t="shared" si="0"/>
        <v>0.9393678603264158</v>
      </c>
      <c r="G38" s="2">
        <f t="shared" si="1"/>
        <v>9857.100000000006</v>
      </c>
      <c r="H38" s="18">
        <f t="shared" si="2"/>
        <v>1.0812333632760027</v>
      </c>
    </row>
    <row r="39" spans="1:8" ht="19.5" customHeight="1">
      <c r="A39" s="6" t="s">
        <v>81</v>
      </c>
      <c r="B39" s="23" t="s">
        <v>90</v>
      </c>
      <c r="C39" s="2">
        <v>627.1</v>
      </c>
      <c r="D39" s="2">
        <v>0</v>
      </c>
      <c r="E39" s="2">
        <v>2721</v>
      </c>
      <c r="F39" s="18">
        <f t="shared" si="0"/>
      </c>
      <c r="G39" s="2">
        <f t="shared" si="1"/>
        <v>2093.9</v>
      </c>
      <c r="H39" s="18">
        <f t="shared" si="2"/>
        <v>4.339020889810238</v>
      </c>
    </row>
    <row r="40" spans="1:8" s="5" customFormat="1" ht="21" customHeight="1">
      <c r="A40" s="7"/>
      <c r="B40" s="11" t="s">
        <v>73</v>
      </c>
      <c r="C40" s="27">
        <f>C5+C16</f>
        <v>21599671.9</v>
      </c>
      <c r="D40" s="27">
        <f>D5+D16</f>
        <v>24356596.900000002</v>
      </c>
      <c r="E40" s="27">
        <f>E5+E16</f>
        <v>25226338.799999997</v>
      </c>
      <c r="F40" s="28">
        <f t="shared" si="0"/>
        <v>1.0357086789903722</v>
      </c>
      <c r="G40" s="27">
        <f t="shared" si="1"/>
        <v>3626666.8999999985</v>
      </c>
      <c r="H40" s="28">
        <f t="shared" si="2"/>
        <v>1.1679037957979352</v>
      </c>
    </row>
    <row r="41" spans="1:8" s="5" customFormat="1" ht="21" customHeight="1">
      <c r="A41" s="7" t="s">
        <v>76</v>
      </c>
      <c r="B41" s="11" t="s">
        <v>86</v>
      </c>
      <c r="C41" s="27">
        <f>SUM(C42:C49)</f>
        <v>20514481.400000002</v>
      </c>
      <c r="D41" s="27">
        <f>SUM(D42:D49)</f>
        <v>21418153.499999996</v>
      </c>
      <c r="E41" s="27">
        <f>SUM(E42:E49)</f>
        <v>24494218.699999996</v>
      </c>
      <c r="F41" s="28">
        <f t="shared" si="0"/>
        <v>1.143619532841615</v>
      </c>
      <c r="G41" s="27">
        <f t="shared" si="1"/>
        <v>3979737.2999999933</v>
      </c>
      <c r="H41" s="28">
        <f t="shared" si="2"/>
        <v>1.1939964858190368</v>
      </c>
    </row>
    <row r="42" spans="1:8" ht="34.5" customHeight="1">
      <c r="A42" s="6" t="s">
        <v>25</v>
      </c>
      <c r="B42" s="29" t="s">
        <v>26</v>
      </c>
      <c r="C42" s="2">
        <v>309019</v>
      </c>
      <c r="D42" s="2">
        <v>604019.7</v>
      </c>
      <c r="E42" s="2">
        <v>605689.7</v>
      </c>
      <c r="F42" s="18">
        <f t="shared" si="0"/>
        <v>1.0027648104854858</v>
      </c>
      <c r="G42" s="2">
        <f t="shared" si="1"/>
        <v>296670.69999999995</v>
      </c>
      <c r="H42" s="18">
        <f t="shared" si="2"/>
        <v>1.9600403211453017</v>
      </c>
    </row>
    <row r="43" spans="1:8" ht="34.5" customHeight="1">
      <c r="A43" s="6" t="s">
        <v>19</v>
      </c>
      <c r="B43" s="29" t="s">
        <v>20</v>
      </c>
      <c r="C43" s="2">
        <v>5959559.4</v>
      </c>
      <c r="D43" s="2">
        <v>5243396.1</v>
      </c>
      <c r="E43" s="2">
        <f>7193166.1-15747.6</f>
        <v>7177418.5</v>
      </c>
      <c r="F43" s="18">
        <f t="shared" si="0"/>
        <v>1.3688491891734063</v>
      </c>
      <c r="G43" s="2">
        <f t="shared" si="1"/>
        <v>1217859.0999999996</v>
      </c>
      <c r="H43" s="18">
        <f t="shared" si="2"/>
        <v>1.204353882268545</v>
      </c>
    </row>
    <row r="44" spans="1:8" ht="34.5" customHeight="1">
      <c r="A44" s="6" t="s">
        <v>29</v>
      </c>
      <c r="B44" s="29" t="s">
        <v>30</v>
      </c>
      <c r="C44" s="2">
        <v>10415037.8</v>
      </c>
      <c r="D44" s="2">
        <v>11047891.9</v>
      </c>
      <c r="E44" s="2">
        <v>11649600.6</v>
      </c>
      <c r="F44" s="18">
        <f t="shared" si="0"/>
        <v>1.054463666502747</v>
      </c>
      <c r="G44" s="2">
        <f t="shared" si="1"/>
        <v>1234562.7999999989</v>
      </c>
      <c r="H44" s="18">
        <f t="shared" si="2"/>
        <v>1.1185365645048353</v>
      </c>
    </row>
    <row r="45" spans="1:8" ht="19.5" customHeight="1">
      <c r="A45" s="6" t="s">
        <v>21</v>
      </c>
      <c r="B45" s="29" t="s">
        <v>22</v>
      </c>
      <c r="C45" s="2">
        <v>3949339.2</v>
      </c>
      <c r="D45" s="2">
        <v>4400238.6</v>
      </c>
      <c r="E45" s="2">
        <f>4996840.6+15747.6</f>
        <v>5012588.199999999</v>
      </c>
      <c r="F45" s="18">
        <f t="shared" si="0"/>
        <v>1.1391628172163208</v>
      </c>
      <c r="G45" s="2">
        <f t="shared" si="1"/>
        <v>1063248.999999999</v>
      </c>
      <c r="H45" s="18">
        <f t="shared" si="2"/>
        <v>1.2692220004804853</v>
      </c>
    </row>
    <row r="46" spans="1:8" ht="34.5" customHeight="1">
      <c r="A46" s="6" t="s">
        <v>88</v>
      </c>
      <c r="B46" s="29" t="s">
        <v>87</v>
      </c>
      <c r="C46" s="2">
        <v>102.3</v>
      </c>
      <c r="D46" s="2">
        <v>0</v>
      </c>
      <c r="E46" s="2">
        <v>4545.4</v>
      </c>
      <c r="F46" s="18">
        <f t="shared" si="0"/>
      </c>
      <c r="G46" s="2">
        <f t="shared" si="1"/>
        <v>4443.099999999999</v>
      </c>
      <c r="H46" s="18">
        <f t="shared" si="2"/>
        <v>44.43206256109482</v>
      </c>
    </row>
    <row r="47" spans="1:8" ht="34.5" customHeight="1">
      <c r="A47" s="6" t="s">
        <v>35</v>
      </c>
      <c r="B47" s="29" t="s">
        <v>36</v>
      </c>
      <c r="C47" s="2">
        <v>32903.1</v>
      </c>
      <c r="D47" s="2">
        <v>62670.4</v>
      </c>
      <c r="E47" s="2">
        <v>62010.4</v>
      </c>
      <c r="F47" s="18">
        <f t="shared" si="0"/>
        <v>0.9894687125022339</v>
      </c>
      <c r="G47" s="2">
        <f t="shared" si="1"/>
        <v>29107.300000000003</v>
      </c>
      <c r="H47" s="18">
        <f t="shared" si="2"/>
        <v>1.8846370098866065</v>
      </c>
    </row>
    <row r="48" spans="1:8" ht="84.75" customHeight="1">
      <c r="A48" s="6" t="s">
        <v>37</v>
      </c>
      <c r="B48" s="29" t="s">
        <v>38</v>
      </c>
      <c r="C48" s="2">
        <v>121269.4</v>
      </c>
      <c r="D48" s="2">
        <v>59936.8</v>
      </c>
      <c r="E48" s="2">
        <v>323837.2</v>
      </c>
      <c r="F48" s="18">
        <f t="shared" si="0"/>
        <v>5.402977803286128</v>
      </c>
      <c r="G48" s="2">
        <f t="shared" si="1"/>
        <v>202567.80000000002</v>
      </c>
      <c r="H48" s="18">
        <f t="shared" si="2"/>
        <v>2.6703950048404628</v>
      </c>
    </row>
    <row r="49" spans="1:8" ht="34.5" customHeight="1">
      <c r="A49" s="6" t="s">
        <v>23</v>
      </c>
      <c r="B49" s="29" t="s">
        <v>24</v>
      </c>
      <c r="C49" s="2">
        <v>-272748.8</v>
      </c>
      <c r="D49" s="2">
        <v>0</v>
      </c>
      <c r="E49" s="2">
        <v>-341471.3</v>
      </c>
      <c r="F49" s="18">
        <f t="shared" si="0"/>
      </c>
      <c r="G49" s="2">
        <f t="shared" si="1"/>
        <v>-68722.5</v>
      </c>
      <c r="H49" s="18">
        <f t="shared" si="2"/>
        <v>1.251962611751179</v>
      </c>
    </row>
    <row r="50" spans="1:8" s="34" customFormat="1" ht="22.5" customHeight="1">
      <c r="A50" s="30"/>
      <c r="B50" s="31" t="s">
        <v>77</v>
      </c>
      <c r="C50" s="32">
        <f>C40+C41</f>
        <v>42114153.3</v>
      </c>
      <c r="D50" s="32">
        <f>D40+D41</f>
        <v>45774750.4</v>
      </c>
      <c r="E50" s="32">
        <f>E40+E41</f>
        <v>49720557.49999999</v>
      </c>
      <c r="F50" s="33">
        <f>_xlfn.IFERROR(E50/D50,"")</f>
        <v>1.0862005159071275</v>
      </c>
      <c r="G50" s="32">
        <f>E50-C50</f>
        <v>7606404.1999999955</v>
      </c>
      <c r="H50" s="33">
        <f>_xlfn.IFERROR(E50/C50,"")</f>
        <v>1.1806139647594434</v>
      </c>
    </row>
    <row r="51" spans="1:5" ht="15.75">
      <c r="A51" s="9"/>
      <c r="B51" s="13"/>
      <c r="C51" s="19"/>
      <c r="D51" s="24"/>
      <c r="E51" s="19"/>
    </row>
    <row r="52" spans="1:4" ht="15.75">
      <c r="A52" s="9"/>
      <c r="B52" s="13"/>
      <c r="C52" s="19"/>
      <c r="D52" s="19"/>
    </row>
    <row r="53" spans="1:5" ht="15.75">
      <c r="A53" s="9"/>
      <c r="B53" s="13"/>
      <c r="C53" s="19"/>
      <c r="D53" s="19"/>
      <c r="E53" s="19"/>
    </row>
    <row r="54" spans="1:5" ht="15.75">
      <c r="A54" s="9"/>
      <c r="B54" s="13"/>
      <c r="C54" s="19"/>
      <c r="D54" s="19"/>
      <c r="E54" s="19"/>
    </row>
    <row r="55" spans="1:5" ht="15.75">
      <c r="A55" s="9"/>
      <c r="B55" s="13"/>
      <c r="C55" s="19"/>
      <c r="D55" s="19"/>
      <c r="E55" s="19"/>
    </row>
    <row r="56" spans="1:5" ht="15.75">
      <c r="A56" s="9"/>
      <c r="B56" s="13"/>
      <c r="C56" s="19"/>
      <c r="D56" s="19"/>
      <c r="E56" s="19"/>
    </row>
    <row r="57" spans="1:5" ht="15.75">
      <c r="A57" s="9"/>
      <c r="B57" s="13"/>
      <c r="C57" s="19"/>
      <c r="D57" s="19"/>
      <c r="E57" s="19"/>
    </row>
    <row r="58" spans="1:5" ht="15.75">
      <c r="A58" s="9"/>
      <c r="B58" s="13"/>
      <c r="C58" s="19"/>
      <c r="D58" s="19"/>
      <c r="E58" s="19"/>
    </row>
    <row r="59" spans="1:5" ht="15.75">
      <c r="A59" s="9"/>
      <c r="B59" s="13"/>
      <c r="C59" s="19"/>
      <c r="D59" s="19"/>
      <c r="E59" s="19"/>
    </row>
    <row r="60" spans="1:5" ht="15.75">
      <c r="A60" s="9"/>
      <c r="B60" s="13"/>
      <c r="C60" s="19"/>
      <c r="D60" s="19"/>
      <c r="E60" s="19"/>
    </row>
    <row r="61" spans="1:5" ht="15.75">
      <c r="A61" s="9"/>
      <c r="B61" s="13"/>
      <c r="C61" s="19"/>
      <c r="D61" s="19"/>
      <c r="E61" s="19"/>
    </row>
    <row r="62" spans="1:5" ht="15.75">
      <c r="A62" s="9"/>
      <c r="B62" s="13"/>
      <c r="C62" s="19"/>
      <c r="D62" s="19"/>
      <c r="E62" s="19"/>
    </row>
    <row r="63" spans="1:5" ht="15.75">
      <c r="A63" s="9"/>
      <c r="B63" s="13"/>
      <c r="C63" s="19"/>
      <c r="D63" s="19"/>
      <c r="E63" s="19"/>
    </row>
    <row r="64" spans="1:5" ht="15.75">
      <c r="A64" s="9"/>
      <c r="B64" s="13"/>
      <c r="C64" s="19"/>
      <c r="D64" s="19"/>
      <c r="E64" s="19"/>
    </row>
    <row r="65" spans="1:5" ht="15.75">
      <c r="A65" s="9"/>
      <c r="B65" s="13"/>
      <c r="C65" s="19"/>
      <c r="D65" s="19"/>
      <c r="E65" s="19"/>
    </row>
    <row r="66" spans="1:5" ht="15.75">
      <c r="A66" s="9"/>
      <c r="B66" s="13"/>
      <c r="C66" s="19"/>
      <c r="D66" s="19"/>
      <c r="E66" s="19"/>
    </row>
    <row r="67" spans="1:5" ht="15.75">
      <c r="A67" s="9"/>
      <c r="B67" s="13"/>
      <c r="C67" s="19"/>
      <c r="D67" s="19"/>
      <c r="E67" s="19"/>
    </row>
    <row r="68" spans="1:5" ht="15.75">
      <c r="A68" s="9"/>
      <c r="B68" s="13"/>
      <c r="C68" s="19"/>
      <c r="D68" s="19"/>
      <c r="E68" s="19"/>
    </row>
    <row r="69" spans="1:5" ht="15.75">
      <c r="A69" s="9"/>
      <c r="B69" s="13"/>
      <c r="C69" s="19"/>
      <c r="D69" s="19"/>
      <c r="E69" s="19"/>
    </row>
    <row r="70" spans="1:5" ht="15.75">
      <c r="A70" s="9"/>
      <c r="B70" s="13"/>
      <c r="C70" s="19"/>
      <c r="D70" s="19"/>
      <c r="E70" s="19"/>
    </row>
    <row r="71" spans="1:5" ht="15.75">
      <c r="A71" s="9"/>
      <c r="B71" s="13"/>
      <c r="C71" s="19"/>
      <c r="D71" s="19"/>
      <c r="E71" s="19"/>
    </row>
    <row r="72" spans="1:5" ht="15.75">
      <c r="A72" s="9"/>
      <c r="B72" s="13"/>
      <c r="C72" s="19"/>
      <c r="D72" s="19"/>
      <c r="E72" s="19"/>
    </row>
    <row r="73" spans="1:5" ht="15.75">
      <c r="A73" s="9"/>
      <c r="B73" s="13"/>
      <c r="C73" s="19"/>
      <c r="D73" s="19"/>
      <c r="E73" s="19"/>
    </row>
    <row r="74" spans="1:5" ht="15.75">
      <c r="A74" s="9"/>
      <c r="B74" s="13"/>
      <c r="C74" s="19"/>
      <c r="D74" s="19"/>
      <c r="E74" s="19"/>
    </row>
    <row r="75" spans="1:5" ht="15.75">
      <c r="A75" s="9"/>
      <c r="B75" s="13"/>
      <c r="C75" s="19"/>
      <c r="D75" s="19"/>
      <c r="E75" s="19"/>
    </row>
    <row r="76" spans="1:5" ht="15.75">
      <c r="A76" s="9"/>
      <c r="B76" s="13"/>
      <c r="C76" s="19"/>
      <c r="D76" s="19"/>
      <c r="E76" s="19"/>
    </row>
    <row r="77" spans="1:5" ht="15.75">
      <c r="A77" s="9"/>
      <c r="B77" s="13"/>
      <c r="C77" s="19"/>
      <c r="D77" s="19"/>
      <c r="E77" s="19"/>
    </row>
    <row r="78" spans="1:5" ht="15.75">
      <c r="A78" s="9"/>
      <c r="B78" s="13"/>
      <c r="C78" s="19"/>
      <c r="D78" s="19"/>
      <c r="E78" s="19"/>
    </row>
    <row r="79" spans="1:5" ht="15.75">
      <c r="A79" s="9"/>
      <c r="B79" s="13"/>
      <c r="C79" s="19"/>
      <c r="D79" s="19"/>
      <c r="E79" s="19"/>
    </row>
    <row r="80" spans="1:5" ht="15.75">
      <c r="A80" s="9"/>
      <c r="B80" s="13"/>
      <c r="C80" s="19"/>
      <c r="D80" s="19"/>
      <c r="E80" s="19"/>
    </row>
    <row r="81" spans="1:5" ht="15.75">
      <c r="A81" s="9"/>
      <c r="B81" s="13"/>
      <c r="C81" s="19"/>
      <c r="D81" s="19"/>
      <c r="E81" s="19"/>
    </row>
    <row r="82" spans="1:5" ht="15.75">
      <c r="A82" s="9"/>
      <c r="B82" s="13"/>
      <c r="C82" s="19"/>
      <c r="D82" s="19"/>
      <c r="E82" s="19"/>
    </row>
    <row r="83" spans="1:5" ht="15.75">
      <c r="A83" s="9"/>
      <c r="B83" s="13"/>
      <c r="C83" s="19"/>
      <c r="D83" s="19"/>
      <c r="E83" s="19"/>
    </row>
    <row r="84" spans="1:5" ht="15.75">
      <c r="A84" s="9"/>
      <c r="B84" s="13"/>
      <c r="C84" s="19"/>
      <c r="D84" s="19"/>
      <c r="E84" s="19"/>
    </row>
    <row r="85" spans="1:5" ht="15.75">
      <c r="A85" s="9"/>
      <c r="B85" s="13"/>
      <c r="C85" s="19"/>
      <c r="D85" s="19"/>
      <c r="E85" s="19"/>
    </row>
    <row r="86" spans="1:5" ht="15.75">
      <c r="A86" s="9"/>
      <c r="B86" s="13"/>
      <c r="C86" s="19"/>
      <c r="D86" s="19"/>
      <c r="E86" s="19"/>
    </row>
    <row r="87" spans="1:5" ht="15.75">
      <c r="A87" s="9"/>
      <c r="B87" s="13"/>
      <c r="C87" s="19"/>
      <c r="D87" s="19"/>
      <c r="E87" s="19"/>
    </row>
    <row r="88" spans="1:5" ht="15.75">
      <c r="A88" s="9"/>
      <c r="B88" s="14"/>
      <c r="C88" s="19"/>
      <c r="D88" s="19"/>
      <c r="E88" s="19"/>
    </row>
    <row r="89" spans="1:5" ht="15.75">
      <c r="A89" s="9"/>
      <c r="B89" s="14"/>
      <c r="C89" s="19"/>
      <c r="D89" s="19"/>
      <c r="E89" s="19"/>
    </row>
    <row r="90" spans="1:5" ht="15.75">
      <c r="A90" s="9"/>
      <c r="B90" s="14"/>
      <c r="C90" s="19"/>
      <c r="D90" s="19"/>
      <c r="E90" s="19"/>
    </row>
    <row r="91" spans="1:5" ht="15.75">
      <c r="A91" s="9"/>
      <c r="B91" s="14"/>
      <c r="C91" s="19"/>
      <c r="D91" s="19"/>
      <c r="E91" s="19"/>
    </row>
    <row r="92" spans="1:5" ht="15.75">
      <c r="A92" s="9"/>
      <c r="B92" s="14"/>
      <c r="C92" s="19"/>
      <c r="D92" s="19"/>
      <c r="E92" s="19"/>
    </row>
    <row r="93" spans="1:5" ht="15.75">
      <c r="A93" s="9"/>
      <c r="B93" s="14"/>
      <c r="C93" s="19"/>
      <c r="D93" s="19"/>
      <c r="E93" s="19"/>
    </row>
    <row r="94" spans="1:5" ht="15.75">
      <c r="A94" s="9"/>
      <c r="B94" s="14"/>
      <c r="C94" s="19"/>
      <c r="D94" s="19"/>
      <c r="E94" s="19"/>
    </row>
    <row r="95" spans="1:5" ht="15.75">
      <c r="A95" s="9"/>
      <c r="B95" s="14"/>
      <c r="C95" s="19"/>
      <c r="D95" s="19"/>
      <c r="E95" s="19"/>
    </row>
    <row r="96" spans="1:5" ht="15.75">
      <c r="A96" s="9"/>
      <c r="B96" s="14"/>
      <c r="C96" s="19"/>
      <c r="D96" s="19"/>
      <c r="E96" s="19"/>
    </row>
    <row r="97" spans="1:5" ht="15.75">
      <c r="A97" s="9"/>
      <c r="B97" s="14"/>
      <c r="C97" s="19"/>
      <c r="D97" s="19"/>
      <c r="E97" s="19"/>
    </row>
    <row r="98" spans="1:5" ht="15.75">
      <c r="A98" s="9"/>
      <c r="B98" s="14"/>
      <c r="C98" s="19"/>
      <c r="D98" s="19"/>
      <c r="E98" s="19"/>
    </row>
    <row r="99" spans="1:5" ht="15.75">
      <c r="A99" s="9"/>
      <c r="B99" s="14"/>
      <c r="C99" s="19"/>
      <c r="D99" s="19"/>
      <c r="E99" s="19"/>
    </row>
    <row r="100" spans="1:5" ht="15.75">
      <c r="A100" s="9"/>
      <c r="B100" s="14"/>
      <c r="C100" s="19"/>
      <c r="D100" s="19"/>
      <c r="E100" s="19"/>
    </row>
    <row r="101" spans="1:5" ht="15.75">
      <c r="A101" s="9"/>
      <c r="B101" s="14"/>
      <c r="C101" s="19"/>
      <c r="D101" s="19"/>
      <c r="E101" s="19"/>
    </row>
    <row r="102" spans="1:5" ht="15.75">
      <c r="A102" s="9"/>
      <c r="B102" s="14"/>
      <c r="C102" s="19"/>
      <c r="D102" s="19"/>
      <c r="E102" s="19"/>
    </row>
    <row r="103" spans="1:5" ht="15.75">
      <c r="A103" s="9"/>
      <c r="B103" s="14"/>
      <c r="C103" s="19"/>
      <c r="D103" s="19"/>
      <c r="E103" s="19"/>
    </row>
    <row r="104" spans="1:5" ht="15.75">
      <c r="A104" s="9"/>
      <c r="B104" s="14"/>
      <c r="C104" s="19"/>
      <c r="D104" s="19"/>
      <c r="E104" s="19"/>
    </row>
    <row r="105" spans="1:5" ht="15.75">
      <c r="A105" s="9"/>
      <c r="B105" s="14"/>
      <c r="C105" s="19"/>
      <c r="D105" s="19"/>
      <c r="E105" s="19"/>
    </row>
    <row r="106" spans="1:5" ht="15.75">
      <c r="A106" s="9"/>
      <c r="B106" s="14"/>
      <c r="C106" s="19"/>
      <c r="D106" s="19"/>
      <c r="E106" s="19"/>
    </row>
    <row r="107" spans="1:5" ht="15.75">
      <c r="A107" s="9"/>
      <c r="B107" s="14"/>
      <c r="C107" s="19"/>
      <c r="D107" s="19"/>
      <c r="E107" s="19"/>
    </row>
    <row r="108" spans="1:5" ht="15.75">
      <c r="A108" s="9"/>
      <c r="B108" s="14"/>
      <c r="C108" s="19"/>
      <c r="D108" s="19"/>
      <c r="E108" s="19"/>
    </row>
    <row r="109" spans="1:5" ht="15.75">
      <c r="A109" s="9"/>
      <c r="B109" s="14"/>
      <c r="C109" s="19"/>
      <c r="D109" s="19"/>
      <c r="E109" s="19"/>
    </row>
    <row r="110" spans="1:5" ht="15.75">
      <c r="A110" s="9"/>
      <c r="B110" s="14"/>
      <c r="C110" s="19"/>
      <c r="D110" s="19"/>
      <c r="E110" s="19"/>
    </row>
    <row r="111" spans="1:5" ht="15.75">
      <c r="A111" s="9"/>
      <c r="B111" s="14"/>
      <c r="C111" s="19"/>
      <c r="D111" s="19"/>
      <c r="E111" s="19"/>
    </row>
    <row r="112" spans="1:5" ht="15.75">
      <c r="A112" s="9"/>
      <c r="B112" s="14"/>
      <c r="C112" s="19"/>
      <c r="D112" s="19"/>
      <c r="E112" s="19"/>
    </row>
    <row r="113" spans="1:5" ht="15.75">
      <c r="A113" s="9"/>
      <c r="B113" s="14"/>
      <c r="C113" s="19"/>
      <c r="D113" s="19"/>
      <c r="E113" s="19"/>
    </row>
    <row r="114" spans="1:5" ht="15.75">
      <c r="A114" s="9"/>
      <c r="B114" s="14"/>
      <c r="C114" s="19"/>
      <c r="D114" s="19"/>
      <c r="E114" s="19"/>
    </row>
    <row r="115" spans="1:5" ht="15.75">
      <c r="A115" s="9"/>
      <c r="B115" s="14"/>
      <c r="C115" s="19"/>
      <c r="D115" s="19"/>
      <c r="E115" s="19"/>
    </row>
    <row r="116" spans="1:5" ht="15.75">
      <c r="A116" s="9"/>
      <c r="B116" s="14"/>
      <c r="C116" s="19"/>
      <c r="D116" s="19"/>
      <c r="E116" s="19"/>
    </row>
    <row r="117" spans="1:5" ht="15.75">
      <c r="A117" s="9"/>
      <c r="B117" s="14"/>
      <c r="C117" s="19"/>
      <c r="D117" s="19"/>
      <c r="E117" s="19"/>
    </row>
    <row r="118" spans="1:5" ht="15.75">
      <c r="A118" s="9"/>
      <c r="B118" s="14"/>
      <c r="C118" s="19"/>
      <c r="D118" s="19"/>
      <c r="E118" s="19"/>
    </row>
    <row r="119" spans="1:5" ht="15.75">
      <c r="A119" s="9"/>
      <c r="B119" s="14"/>
      <c r="C119" s="19"/>
      <c r="D119" s="19"/>
      <c r="E119" s="19"/>
    </row>
    <row r="120" spans="1:5" ht="15.75">
      <c r="A120" s="9"/>
      <c r="B120" s="14"/>
      <c r="C120" s="19"/>
      <c r="D120" s="19"/>
      <c r="E120" s="19"/>
    </row>
    <row r="121" spans="1:5" ht="15.75">
      <c r="A121" s="9"/>
      <c r="B121" s="14"/>
      <c r="C121" s="19"/>
      <c r="D121" s="19"/>
      <c r="E121" s="19"/>
    </row>
    <row r="122" spans="1:5" ht="15.75">
      <c r="A122" s="9"/>
      <c r="B122" s="14"/>
      <c r="C122" s="19"/>
      <c r="D122" s="19"/>
      <c r="E122" s="19"/>
    </row>
    <row r="123" spans="1:5" ht="15.75">
      <c r="A123" s="9"/>
      <c r="B123" s="14"/>
      <c r="C123" s="19"/>
      <c r="D123" s="19"/>
      <c r="E123" s="19"/>
    </row>
    <row r="124" spans="1:5" ht="15.75">
      <c r="A124" s="9"/>
      <c r="B124" s="14"/>
      <c r="C124" s="19"/>
      <c r="D124" s="19"/>
      <c r="E124" s="19"/>
    </row>
    <row r="125" spans="1:5" ht="15.75">
      <c r="A125" s="9"/>
      <c r="B125" s="14"/>
      <c r="C125" s="19"/>
      <c r="D125" s="19"/>
      <c r="E125" s="19"/>
    </row>
    <row r="126" spans="1:5" ht="15.75">
      <c r="A126" s="9"/>
      <c r="B126" s="14"/>
      <c r="C126" s="19"/>
      <c r="D126" s="19"/>
      <c r="E126" s="19"/>
    </row>
    <row r="127" spans="1:5" ht="15.75">
      <c r="A127" s="9"/>
      <c r="B127" s="14"/>
      <c r="C127" s="19"/>
      <c r="D127" s="19"/>
      <c r="E127" s="19"/>
    </row>
    <row r="128" spans="1:5" ht="15.75">
      <c r="A128" s="9"/>
      <c r="B128" s="14"/>
      <c r="C128" s="19"/>
      <c r="D128" s="19"/>
      <c r="E128" s="19"/>
    </row>
    <row r="129" spans="1:5" ht="15.75">
      <c r="A129" s="9"/>
      <c r="B129" s="14"/>
      <c r="C129" s="19"/>
      <c r="D129" s="19"/>
      <c r="E129" s="19"/>
    </row>
    <row r="130" spans="1:5" ht="15.75">
      <c r="A130" s="9"/>
      <c r="B130" s="14"/>
      <c r="C130" s="19"/>
      <c r="D130" s="19"/>
      <c r="E130" s="19"/>
    </row>
    <row r="131" spans="1:5" ht="15.75">
      <c r="A131" s="9"/>
      <c r="B131" s="14"/>
      <c r="C131" s="19"/>
      <c r="D131" s="19"/>
      <c r="E131" s="19"/>
    </row>
    <row r="132" spans="1:5" ht="15.75">
      <c r="A132" s="9"/>
      <c r="B132" s="14"/>
      <c r="C132" s="19"/>
      <c r="D132" s="19"/>
      <c r="E132" s="19"/>
    </row>
    <row r="133" spans="1:5" ht="15.75">
      <c r="A133" s="9"/>
      <c r="B133" s="14"/>
      <c r="C133" s="19"/>
      <c r="D133" s="19"/>
      <c r="E133" s="19"/>
    </row>
    <row r="134" spans="1:5" ht="15.75">
      <c r="A134" s="9"/>
      <c r="B134" s="14"/>
      <c r="C134" s="19"/>
      <c r="D134" s="19"/>
      <c r="E134" s="19"/>
    </row>
    <row r="135" spans="1:5" ht="15.75">
      <c r="A135" s="9"/>
      <c r="B135" s="14"/>
      <c r="C135" s="19"/>
      <c r="D135" s="19"/>
      <c r="E135" s="19"/>
    </row>
    <row r="136" spans="1:5" ht="15.75">
      <c r="A136" s="9"/>
      <c r="B136" s="14"/>
      <c r="C136" s="19"/>
      <c r="D136" s="19"/>
      <c r="E136" s="19"/>
    </row>
    <row r="137" spans="1:5" ht="15.75">
      <c r="A137" s="9"/>
      <c r="B137" s="14"/>
      <c r="C137" s="19"/>
      <c r="D137" s="19"/>
      <c r="E137" s="19"/>
    </row>
    <row r="138" spans="1:5" ht="15.75">
      <c r="A138" s="9"/>
      <c r="B138" s="14"/>
      <c r="C138" s="19"/>
      <c r="D138" s="19"/>
      <c r="E138" s="19"/>
    </row>
    <row r="139" spans="1:5" ht="15.75">
      <c r="A139" s="9"/>
      <c r="B139" s="14"/>
      <c r="C139" s="19"/>
      <c r="D139" s="19"/>
      <c r="E139" s="19"/>
    </row>
    <row r="140" spans="1:5" ht="15.75">
      <c r="A140" s="9"/>
      <c r="B140" s="14"/>
      <c r="C140" s="19"/>
      <c r="D140" s="19"/>
      <c r="E140" s="19"/>
    </row>
    <row r="141" spans="1:5" ht="15.75">
      <c r="A141" s="9"/>
      <c r="B141" s="14"/>
      <c r="C141" s="19"/>
      <c r="D141" s="19"/>
      <c r="E141" s="19"/>
    </row>
    <row r="142" spans="1:5" ht="15.75">
      <c r="A142" s="9"/>
      <c r="B142" s="14"/>
      <c r="C142" s="19"/>
      <c r="D142" s="19"/>
      <c r="E142" s="19"/>
    </row>
    <row r="143" spans="1:5" ht="15.75">
      <c r="A143" s="9"/>
      <c r="B143" s="14"/>
      <c r="C143" s="19"/>
      <c r="D143" s="19"/>
      <c r="E143" s="19"/>
    </row>
    <row r="144" spans="1:5" ht="15.75">
      <c r="A144" s="9"/>
      <c r="B144" s="14"/>
      <c r="C144" s="19"/>
      <c r="D144" s="19"/>
      <c r="E144" s="19"/>
    </row>
    <row r="145" spans="1:5" ht="15.75">
      <c r="A145" s="9"/>
      <c r="B145" s="14"/>
      <c r="C145" s="19"/>
      <c r="D145" s="19"/>
      <c r="E145" s="19"/>
    </row>
    <row r="146" spans="1:5" ht="15.75">
      <c r="A146" s="9"/>
      <c r="B146" s="14"/>
      <c r="C146" s="19"/>
      <c r="D146" s="19"/>
      <c r="E146" s="19"/>
    </row>
    <row r="147" spans="1:5" ht="15.75">
      <c r="A147" s="9"/>
      <c r="B147" s="14"/>
      <c r="C147" s="19"/>
      <c r="D147" s="19"/>
      <c r="E147" s="19"/>
    </row>
    <row r="148" spans="1:5" ht="15.75">
      <c r="A148" s="9"/>
      <c r="B148" s="14"/>
      <c r="C148" s="19"/>
      <c r="D148" s="19"/>
      <c r="E148" s="19"/>
    </row>
    <row r="149" spans="1:5" ht="15.75">
      <c r="A149" s="9"/>
      <c r="B149" s="14"/>
      <c r="C149" s="19"/>
      <c r="D149" s="19"/>
      <c r="E149" s="19"/>
    </row>
    <row r="150" spans="1:5" ht="15.75">
      <c r="A150" s="9"/>
      <c r="B150" s="14"/>
      <c r="C150" s="19"/>
      <c r="D150" s="19"/>
      <c r="E150" s="19"/>
    </row>
    <row r="151" spans="1:5" ht="15.75">
      <c r="A151" s="9"/>
      <c r="B151" s="14"/>
      <c r="C151" s="19"/>
      <c r="D151" s="19"/>
      <c r="E151" s="19"/>
    </row>
    <row r="152" spans="1:5" ht="15.75">
      <c r="A152" s="9"/>
      <c r="B152" s="14"/>
      <c r="C152" s="19"/>
      <c r="D152" s="19"/>
      <c r="E152" s="19"/>
    </row>
    <row r="153" spans="1:5" ht="15.75">
      <c r="A153" s="9"/>
      <c r="B153" s="14"/>
      <c r="C153" s="19"/>
      <c r="D153" s="19"/>
      <c r="E153" s="19"/>
    </row>
    <row r="154" spans="1:5" ht="15.75">
      <c r="A154" s="9"/>
      <c r="B154" s="14"/>
      <c r="C154" s="19"/>
      <c r="D154" s="19"/>
      <c r="E154" s="19"/>
    </row>
    <row r="155" spans="1:5" ht="15.75">
      <c r="A155" s="9"/>
      <c r="B155" s="14"/>
      <c r="C155" s="19"/>
      <c r="D155" s="19"/>
      <c r="E155" s="19"/>
    </row>
    <row r="156" spans="1:5" ht="15.75">
      <c r="A156" s="9"/>
      <c r="B156" s="14"/>
      <c r="C156" s="19"/>
      <c r="D156" s="19"/>
      <c r="E156" s="19"/>
    </row>
    <row r="157" spans="1:5" ht="15.75">
      <c r="A157" s="9"/>
      <c r="B157" s="14"/>
      <c r="C157" s="19"/>
      <c r="D157" s="19"/>
      <c r="E157" s="19"/>
    </row>
    <row r="158" spans="1:5" ht="15.75">
      <c r="A158" s="9"/>
      <c r="B158" s="14"/>
      <c r="C158" s="19"/>
      <c r="D158" s="19"/>
      <c r="E158" s="19"/>
    </row>
    <row r="159" spans="1:5" ht="15.75">
      <c r="A159" s="9"/>
      <c r="B159" s="14"/>
      <c r="C159" s="19"/>
      <c r="D159" s="19"/>
      <c r="E159" s="19"/>
    </row>
    <row r="160" spans="1:5" ht="15.75">
      <c r="A160" s="9"/>
      <c r="B160" s="14"/>
      <c r="C160" s="19"/>
      <c r="D160" s="19"/>
      <c r="E160" s="19"/>
    </row>
    <row r="161" spans="1:5" ht="15.75">
      <c r="A161" s="9"/>
      <c r="B161" s="14"/>
      <c r="C161" s="19"/>
      <c r="D161" s="19"/>
      <c r="E161" s="19"/>
    </row>
    <row r="162" spans="1:5" ht="15.75">
      <c r="A162" s="9"/>
      <c r="B162" s="14"/>
      <c r="C162" s="19"/>
      <c r="D162" s="19"/>
      <c r="E162" s="19"/>
    </row>
    <row r="163" spans="1:5" ht="15.75">
      <c r="A163" s="9"/>
      <c r="B163" s="14"/>
      <c r="C163" s="19"/>
      <c r="D163" s="19"/>
      <c r="E163" s="19"/>
    </row>
    <row r="164" spans="1:5" ht="15.75">
      <c r="A164" s="9"/>
      <c r="B164" s="14"/>
      <c r="C164" s="19"/>
      <c r="D164" s="19"/>
      <c r="E164" s="19"/>
    </row>
    <row r="165" spans="1:5" ht="15.75">
      <c r="A165" s="9"/>
      <c r="B165" s="14"/>
      <c r="C165" s="19"/>
      <c r="D165" s="19"/>
      <c r="E165" s="19"/>
    </row>
    <row r="166" spans="1:5" ht="15.75">
      <c r="A166" s="9"/>
      <c r="B166" s="14"/>
      <c r="C166" s="19"/>
      <c r="D166" s="19"/>
      <c r="E166" s="19"/>
    </row>
    <row r="167" spans="1:5" ht="15.75">
      <c r="A167" s="9"/>
      <c r="B167" s="14"/>
      <c r="C167" s="19"/>
      <c r="D167" s="19"/>
      <c r="E167" s="19"/>
    </row>
    <row r="168" spans="1:5" ht="15.75">
      <c r="A168" s="9"/>
      <c r="B168" s="14"/>
      <c r="C168" s="19"/>
      <c r="D168" s="19"/>
      <c r="E168" s="19"/>
    </row>
    <row r="169" spans="1:5" ht="15.75">
      <c r="A169" s="9"/>
      <c r="B169" s="14"/>
      <c r="C169" s="19"/>
      <c r="D169" s="19"/>
      <c r="E169" s="19"/>
    </row>
    <row r="170" spans="1:5" ht="15.75">
      <c r="A170" s="9"/>
      <c r="B170" s="14"/>
      <c r="C170" s="19"/>
      <c r="D170" s="19"/>
      <c r="E170" s="19"/>
    </row>
    <row r="171" spans="1:5" ht="15.75">
      <c r="A171" s="9"/>
      <c r="B171" s="14"/>
      <c r="C171" s="19"/>
      <c r="D171" s="19"/>
      <c r="E171" s="19"/>
    </row>
    <row r="172" spans="1:5" ht="15.75">
      <c r="A172" s="9"/>
      <c r="B172" s="14"/>
      <c r="C172" s="19"/>
      <c r="D172" s="19"/>
      <c r="E172" s="19"/>
    </row>
    <row r="173" spans="1:5" ht="15.75">
      <c r="A173" s="9"/>
      <c r="B173" s="14"/>
      <c r="C173" s="19"/>
      <c r="D173" s="19"/>
      <c r="E173" s="19"/>
    </row>
    <row r="174" spans="1:5" ht="15.75">
      <c r="A174" s="9"/>
      <c r="B174" s="14"/>
      <c r="C174" s="19"/>
      <c r="D174" s="19"/>
      <c r="E174" s="19"/>
    </row>
    <row r="175" spans="1:5" ht="15.75">
      <c r="A175" s="9"/>
      <c r="B175" s="14"/>
      <c r="C175" s="19"/>
      <c r="D175" s="19"/>
      <c r="E175" s="19"/>
    </row>
    <row r="176" spans="1:5" ht="15.75">
      <c r="A176" s="9"/>
      <c r="B176" s="14"/>
      <c r="C176" s="19"/>
      <c r="D176" s="19"/>
      <c r="E176" s="19"/>
    </row>
    <row r="177" spans="1:5" ht="15.75">
      <c r="A177" s="9"/>
      <c r="B177" s="14"/>
      <c r="C177" s="19"/>
      <c r="D177" s="19"/>
      <c r="E177" s="19"/>
    </row>
    <row r="178" spans="1:5" ht="15.75">
      <c r="A178" s="9"/>
      <c r="B178" s="14"/>
      <c r="C178" s="19"/>
      <c r="D178" s="19"/>
      <c r="E178" s="19"/>
    </row>
    <row r="179" spans="1:5" ht="15.75">
      <c r="A179" s="9"/>
      <c r="B179" s="14"/>
      <c r="C179" s="19"/>
      <c r="D179" s="19"/>
      <c r="E179" s="19"/>
    </row>
    <row r="180" spans="1:5" ht="15.75">
      <c r="A180" s="9"/>
      <c r="B180" s="14"/>
      <c r="C180" s="19"/>
      <c r="D180" s="19"/>
      <c r="E180" s="19"/>
    </row>
    <row r="181" spans="1:5" ht="15.75">
      <c r="A181" s="9"/>
      <c r="B181" s="14"/>
      <c r="C181" s="19"/>
      <c r="D181" s="19"/>
      <c r="E181" s="19"/>
    </row>
    <row r="182" spans="1:5" ht="15.75">
      <c r="A182" s="9"/>
      <c r="B182" s="14"/>
      <c r="C182" s="19"/>
      <c r="D182" s="19"/>
      <c r="E182" s="19"/>
    </row>
    <row r="183" spans="1:5" ht="15.75">
      <c r="A183" s="9"/>
      <c r="B183" s="14"/>
      <c r="C183" s="19"/>
      <c r="D183" s="19"/>
      <c r="E183" s="19"/>
    </row>
    <row r="184" spans="1:5" ht="15.75">
      <c r="A184" s="9"/>
      <c r="B184" s="14"/>
      <c r="C184" s="19"/>
      <c r="D184" s="19"/>
      <c r="E184" s="19"/>
    </row>
    <row r="185" spans="1:5" ht="15.75">
      <c r="A185" s="9"/>
      <c r="B185" s="14"/>
      <c r="C185" s="19"/>
      <c r="D185" s="19"/>
      <c r="E185" s="19"/>
    </row>
    <row r="186" spans="1:5" ht="15.75">
      <c r="A186" s="9"/>
      <c r="B186" s="14"/>
      <c r="C186" s="19"/>
      <c r="D186" s="19"/>
      <c r="E186" s="19"/>
    </row>
    <row r="187" spans="1:5" ht="15.75">
      <c r="A187" s="9"/>
      <c r="B187" s="14"/>
      <c r="C187" s="19"/>
      <c r="D187" s="19"/>
      <c r="E187" s="19"/>
    </row>
    <row r="188" spans="1:5" ht="15.75">
      <c r="A188" s="9"/>
      <c r="B188" s="14"/>
      <c r="C188" s="19"/>
      <c r="D188" s="19"/>
      <c r="E188" s="19"/>
    </row>
    <row r="189" spans="1:5" ht="15.75">
      <c r="A189" s="9"/>
      <c r="B189" s="14"/>
      <c r="C189" s="19"/>
      <c r="D189" s="19"/>
      <c r="E189" s="19"/>
    </row>
    <row r="190" spans="1:5" ht="15.75">
      <c r="A190" s="9"/>
      <c r="B190" s="14"/>
      <c r="C190" s="19"/>
      <c r="D190" s="19"/>
      <c r="E190" s="19"/>
    </row>
    <row r="191" spans="1:5" ht="15.75">
      <c r="A191" s="9"/>
      <c r="B191" s="14"/>
      <c r="C191" s="19"/>
      <c r="D191" s="19"/>
      <c r="E191" s="19"/>
    </row>
    <row r="192" spans="1:5" ht="15.75">
      <c r="A192" s="9"/>
      <c r="B192" s="14"/>
      <c r="C192" s="19"/>
      <c r="D192" s="19"/>
      <c r="E192" s="19"/>
    </row>
    <row r="193" spans="1:5" ht="15.75">
      <c r="A193" s="9"/>
      <c r="B193" s="14"/>
      <c r="C193" s="19"/>
      <c r="D193" s="19"/>
      <c r="E193" s="19"/>
    </row>
    <row r="194" spans="1:5" ht="15.75">
      <c r="A194" s="9"/>
      <c r="B194" s="14"/>
      <c r="C194" s="19"/>
      <c r="D194" s="19"/>
      <c r="E194" s="19"/>
    </row>
    <row r="195" spans="1:5" ht="15.75">
      <c r="A195" s="9"/>
      <c r="B195" s="14"/>
      <c r="C195" s="19"/>
      <c r="D195" s="19"/>
      <c r="E195" s="19"/>
    </row>
    <row r="196" spans="1:5" ht="15.75">
      <c r="A196" s="9"/>
      <c r="B196" s="14"/>
      <c r="C196" s="19"/>
      <c r="D196" s="19"/>
      <c r="E196" s="19"/>
    </row>
    <row r="197" spans="1:5" ht="15.75">
      <c r="A197" s="9"/>
      <c r="B197" s="14"/>
      <c r="C197" s="19"/>
      <c r="D197" s="19"/>
      <c r="E197" s="19"/>
    </row>
    <row r="198" spans="1:5" ht="15.75">
      <c r="A198" s="9"/>
      <c r="B198" s="14"/>
      <c r="C198" s="19"/>
      <c r="D198" s="19"/>
      <c r="E198" s="19"/>
    </row>
    <row r="199" spans="1:5" ht="15.75">
      <c r="A199" s="9"/>
      <c r="B199" s="14"/>
      <c r="C199" s="19"/>
      <c r="D199" s="19"/>
      <c r="E199" s="19"/>
    </row>
    <row r="200" spans="1:5" ht="15.75">
      <c r="A200" s="9"/>
      <c r="B200" s="14"/>
      <c r="C200" s="19"/>
      <c r="D200" s="19"/>
      <c r="E200" s="19"/>
    </row>
    <row r="201" spans="1:5" ht="15.75">
      <c r="A201" s="9"/>
      <c r="B201" s="14"/>
      <c r="C201" s="19"/>
      <c r="D201" s="19"/>
      <c r="E201" s="19"/>
    </row>
    <row r="202" spans="1:5" ht="15.75">
      <c r="A202" s="9"/>
      <c r="B202" s="14"/>
      <c r="C202" s="19"/>
      <c r="D202" s="19"/>
      <c r="E202" s="19"/>
    </row>
    <row r="203" spans="1:5" ht="15.75">
      <c r="A203" s="9"/>
      <c r="B203" s="14"/>
      <c r="C203" s="19"/>
      <c r="D203" s="19"/>
      <c r="E203" s="19"/>
    </row>
    <row r="204" spans="1:5" ht="15.75">
      <c r="A204" s="9"/>
      <c r="B204" s="14"/>
      <c r="C204" s="19"/>
      <c r="D204" s="19"/>
      <c r="E204" s="19"/>
    </row>
    <row r="205" spans="1:5" ht="15.75">
      <c r="A205" s="9"/>
      <c r="B205" s="14"/>
      <c r="C205" s="19"/>
      <c r="D205" s="19"/>
      <c r="E205" s="19"/>
    </row>
    <row r="206" spans="1:5" ht="15.75">
      <c r="A206" s="9"/>
      <c r="B206" s="14"/>
      <c r="C206" s="19"/>
      <c r="D206" s="19"/>
      <c r="E206" s="19"/>
    </row>
    <row r="207" spans="1:5" ht="15.75">
      <c r="A207" s="9"/>
      <c r="B207" s="14"/>
      <c r="C207" s="19"/>
      <c r="D207" s="19"/>
      <c r="E207" s="19"/>
    </row>
    <row r="208" spans="1:5" ht="15.75">
      <c r="A208" s="9"/>
      <c r="B208" s="14"/>
      <c r="C208" s="19"/>
      <c r="D208" s="19"/>
      <c r="E208" s="19"/>
    </row>
    <row r="209" spans="1:5" ht="15.75">
      <c r="A209" s="9"/>
      <c r="B209" s="14"/>
      <c r="C209" s="19"/>
      <c r="D209" s="19"/>
      <c r="E209" s="19"/>
    </row>
    <row r="210" spans="1:5" ht="15.75">
      <c r="A210" s="9"/>
      <c r="B210" s="14"/>
      <c r="C210" s="19"/>
      <c r="D210" s="19"/>
      <c r="E210" s="19"/>
    </row>
    <row r="211" spans="1:5" ht="15.75">
      <c r="A211" s="9"/>
      <c r="B211" s="14"/>
      <c r="C211" s="19"/>
      <c r="D211" s="19"/>
      <c r="E211" s="19"/>
    </row>
    <row r="212" spans="1:5" ht="15.75">
      <c r="A212" s="9"/>
      <c r="B212" s="14"/>
      <c r="C212" s="19"/>
      <c r="D212" s="19"/>
      <c r="E212" s="19"/>
    </row>
    <row r="213" spans="1:5" ht="15.75">
      <c r="A213" s="9"/>
      <c r="B213" s="14"/>
      <c r="C213" s="19"/>
      <c r="D213" s="19"/>
      <c r="E213" s="19"/>
    </row>
    <row r="214" spans="1:5" ht="15.75">
      <c r="A214" s="9"/>
      <c r="B214" s="14"/>
      <c r="C214" s="19"/>
      <c r="D214" s="19"/>
      <c r="E214" s="19"/>
    </row>
    <row r="215" spans="1:5" ht="15.75">
      <c r="A215" s="9"/>
      <c r="B215" s="14"/>
      <c r="C215" s="19"/>
      <c r="D215" s="19"/>
      <c r="E215" s="19"/>
    </row>
    <row r="216" spans="1:5" ht="15.75">
      <c r="A216" s="9"/>
      <c r="B216" s="14"/>
      <c r="C216" s="19"/>
      <c r="D216" s="19"/>
      <c r="E216" s="19"/>
    </row>
    <row r="217" spans="1:5" ht="15.75">
      <c r="A217" s="9"/>
      <c r="B217" s="14"/>
      <c r="C217" s="19"/>
      <c r="D217" s="19"/>
      <c r="E217" s="19"/>
    </row>
  </sheetData>
  <sheetProtection password="CE28" sheet="1" objects="1" scenarios="1"/>
  <autoFilter ref="A4:H4"/>
  <mergeCells count="2">
    <mergeCell ref="A1:H1"/>
    <mergeCell ref="A2:H2"/>
  </mergeCells>
  <printOptions/>
  <pageMargins left="0.3937007874015748" right="0.2755905511811024" top="0.2755905511811024" bottom="0.1968503937007874" header="0.2755905511811024" footer="0.15748031496062992"/>
  <pageSetup fitToHeight="0" fitToWidth="1" orientation="portrait" paperSize="9" scale="7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2023-01-17T15:02:06Z</cp:lastPrinted>
  <dcterms:created xsi:type="dcterms:W3CDTF">2011-02-09T07:28:13Z</dcterms:created>
  <dcterms:modified xsi:type="dcterms:W3CDTF">2023-01-26T12:27:09Z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