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 01.01.2024 (план по РПГД)" sheetId="1" r:id="rId1"/>
  </sheets>
  <definedNames>
    <definedName name="_xlfn.IFERROR" hidden="1">#NAME?</definedName>
    <definedName name="_xlnm.Print_Titles" localSheetId="0">'на 01.01.2024 (план по РПГД)'!$5:$5</definedName>
    <definedName name="_xlnm.Print_Area" localSheetId="0">'на 01.01.2024 (план по РПГД)'!$A$1:$H$51</definedName>
  </definedNames>
  <calcPr fullCalcOnLoad="1"/>
</workbook>
</file>

<file path=xl/sharedStrings.xml><?xml version="1.0" encoding="utf-8"?>
<sst xmlns="http://schemas.openxmlformats.org/spreadsheetml/2006/main" count="99" uniqueCount="99">
  <si>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</si>
  <si>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</si>
  <si>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</si>
  <si>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</si>
  <si>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</si>
  <si>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</si>
  <si>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</si>
  <si>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</si>
  <si>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</si>
  <si>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</si>
  <si>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</si>
  <si>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</si>
  <si>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</si>
  <si>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</si>
  <si>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</si>
  <si>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</si>
  <si>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</si>
  <si>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</si>
  <si>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</si>
  <si>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</si>
  <si>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</si>
  <si>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</si>
  <si>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</si>
  <si>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</si>
  <si>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</si>
  <si>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</si>
  <si>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</si>
  <si>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</si>
  <si>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</si>
  <si>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</si>
  <si>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</si>
  <si>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</si>
  <si>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</si>
  <si>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</si>
  <si>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</si>
  <si>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</si>
  <si>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</si>
  <si>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</si>
  <si>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</si>
  <si>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</si>
  <si>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</si>
  <si>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</si>
  <si>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</si>
  <si>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</si>
  <si>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</si>
  <si>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</si>
  <si>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</si>
  <si>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</si>
  <si>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</si>
  <si>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</si>
  <si>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</si>
  <si>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</si>
  <si>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</si>
  <si>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</si>
  <si>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</si>
  <si>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</si>
  <si>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</si>
  <si>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</si>
  <si>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</si>
  <si>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</si>
  <si>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</si>
  <si>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</si>
  <si>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</si>
  <si>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</si>
  <si>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</si>
  <si>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</si>
  <si>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</si>
  <si>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</si>
  <si>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</si>
  <si>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</si>
  <si>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</si>
  <si>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</si>
  <si>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</si>
  <si>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</si>
  <si>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</si>
  <si>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</si>
  <si>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</si>
  <si>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</si>
  <si>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</si>
  <si>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</si>
  <si>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</si>
  <si>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</si>
  <si>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</si>
  <si>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</si>
  <si>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</si>
  <si>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</si>
  <si>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1 11 05400 04 0000 120</t>
  </si>
  <si>
    <t>1 05 01000 00 0000 110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</si>
  <si>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</si>
  <si>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</si>
  <si>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1 14 06000 04 0000 430</t>
  </si>
  <si>
    <t>1 14 06300 04 0000 430</t>
  </si>
  <si>
    <t>Откл. факта 2023г. от факта 2022г.</t>
  </si>
  <si>
    <t>Факт 2023г. к факту 2022г.</t>
  </si>
  <si>
    <t xml:space="preserve">Факт на 01.01.2023г. </t>
  </si>
  <si>
    <t xml:space="preserve">Факт на 01.01.2024г. </t>
  </si>
  <si>
    <t>% исполн. плана 2023 года</t>
  </si>
  <si>
    <t>Утвержденный годовой план на 2023 год (РПГД 268 от 19.12.2023 г.)</t>
  </si>
  <si>
    <t xml:space="preserve">Оперативный анализ исполнения бюджета города Перми по доходам на 1 января 2024 года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</si>
</sst>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"/>
    <numFmt numFmtId="166" formatCode="_-* #\ ##0.00&quot;р.&quot;_-;\-* #\ ##0.00&quot;р.&quot;_-;_-* \-??&quot;р.&quot;_-;_-@_-"/>
    <numFmt numFmtId="167" formatCode="0.0%"/>
    <numFmt numFmtId="168" formatCode="#,##0.0"/>
    <numFmt numFmtId="169" formatCode="_-* #,##0.00&quot;р.&quot;_-;\-* #,##0.00&quot;р.&quot;_-;_-* \-??&quot;р.&quot;_-;_-@_-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169" fontId="0" fillId="0" borderId="0" applyBorder="0" applyProtection="0">
      <alignment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68" fontId="5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7" fontId="0" fillId="0" borderId="10" xfId="65" applyNumberFormat="1" applyFont="1" applyFill="1" applyBorder="1" applyAlignment="1" applyProtection="1">
      <alignment horizontal="right" wrapText="1"/>
      <protection/>
    </xf>
    <xf numFmtId="168" fontId="0" fillId="0" borderId="10" xfId="43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 wrapText="1"/>
    </xf>
    <xf numFmtId="168" fontId="0" fillId="0" borderId="10" xfId="45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wrapText="1"/>
    </xf>
    <xf numFmtId="168" fontId="3" fillId="0" borderId="10" xfId="43" applyNumberFormat="1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8" fontId="3" fillId="0" borderId="10" xfId="43" applyNumberFormat="1" applyFont="1" applyFill="1" applyBorder="1" applyAlignment="1" applyProtection="1">
      <alignment horizontal="right" wrapText="1"/>
      <protection/>
    </xf>
    <xf numFmtId="167" fontId="3" fillId="0" borderId="10" xfId="65" applyNumberFormat="1" applyFont="1" applyFill="1" applyBorder="1" applyAlignment="1" applyProtection="1">
      <alignment horizontal="right" wrapText="1"/>
      <protection/>
    </xf>
    <xf numFmtId="168" fontId="0" fillId="0" borderId="10" xfId="45" applyNumberFormat="1" applyFont="1" applyFill="1" applyBorder="1" applyAlignment="1" applyProtection="1">
      <alignment wrapText="1"/>
      <protection/>
    </xf>
    <xf numFmtId="168" fontId="0" fillId="0" borderId="10" xfId="43" applyNumberFormat="1" applyFont="1" applyFill="1" applyBorder="1" applyAlignment="1" applyProtection="1">
      <alignment wrapText="1"/>
      <protection/>
    </xf>
    <xf numFmtId="167" fontId="0" fillId="0" borderId="10" xfId="65" applyNumberFormat="1" applyFont="1" applyFill="1" applyBorder="1" applyAlignment="1" applyProtection="1">
      <alignment wrapText="1"/>
      <protection/>
    </xf>
    <xf numFmtId="164" fontId="6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left" wrapText="1"/>
    </xf>
    <xf numFmtId="168" fontId="11" fillId="0" borderId="10" xfId="43" applyNumberFormat="1" applyFont="1" applyFill="1" applyBorder="1" applyAlignment="1" applyProtection="1">
      <alignment horizontal="right" wrapText="1"/>
      <protection/>
    </xf>
    <xf numFmtId="167" fontId="11" fillId="0" borderId="10" xfId="65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3 2" xfId="57"/>
    <cellStyle name="Обычный 3" xfId="58"/>
    <cellStyle name="Обычный 3 2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2 4" xfId="73"/>
    <cellStyle name="Финансовый 3" xfId="74"/>
    <cellStyle name="Финансовый 3 2" xfId="75"/>
    <cellStyle name="Финансовый 3 3" xfId="76"/>
    <cellStyle name="Финансовый 3 4" xfId="77"/>
    <cellStyle name="Финансовый 4" xfId="78"/>
    <cellStyle name="Финансовый 4 2" xfId="79"/>
    <cellStyle name="Финансовый 4 3" xfId="80"/>
    <cellStyle name="Финансовый 4 4" xfId="81"/>
    <cellStyle name="Финансовый 5" xfId="82"/>
    <cellStyle name="Финансовый 5 2" xfId="83"/>
    <cellStyle name="Финансовый 5 3" xfId="84"/>
    <cellStyle name="Финансовый 5 4" xfId="85"/>
    <cellStyle name="Финансовый 6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H1"/>
    </sheetView>
  </sheetViews>
  <sheetFormatPr defaultColWidth="15.25390625" defaultRowHeight="15.75"/>
  <cols>
    <col min="1" max="1" width="17.125" style="8" hidden="1" customWidth="1"/>
    <col min="2" max="2" width="54.25390625" style="14" customWidth="1"/>
    <col min="3" max="3" width="13.25390625" style="11" customWidth="1"/>
    <col min="4" max="4" width="15.125" style="11" customWidth="1"/>
    <col min="5" max="5" width="13.25390625" style="11" customWidth="1"/>
    <col min="6" max="6" width="9.375" style="2" customWidth="1"/>
    <col min="7" max="7" width="12.125" style="2" customWidth="1"/>
    <col min="8" max="8" width="9.375" style="2" customWidth="1"/>
    <col min="9" max="9" width="17.75390625" style="15" customWidth="1"/>
    <col min="10" max="16384" width="15.25390625" style="15" customWidth="1"/>
  </cols>
  <sheetData>
    <row r="1" spans="1:8" ht="18.75">
      <c r="A1" s="46" t="s">
        <v>0</v>
      </c>
      <c r="B1" s="46"/>
      <c r="C1" s="46"/>
      <c r="D1" s="46"/>
      <c r="E1" s="46"/>
      <c r="F1" s="46"/>
      <c r="G1" s="46"/>
      <c r="H1" s="46"/>
    </row>
    <row r="2" spans="1:8" ht="18.75">
      <c r="A2" s="19"/>
      <c r="B2" s="26"/>
      <c r="C2" s="19"/>
      <c r="D2" s="19"/>
      <c r="E2" s="19"/>
      <c r="F2" s="19"/>
      <c r="G2" s="19"/>
      <c r="H2" s="19"/>
    </row>
    <row r="3" spans="1:8" ht="18.75">
      <c r="A3" s="47" t="s">
        <v>98</v>
      </c>
      <c r="B3" s="47"/>
      <c r="C3" s="47"/>
      <c r="D3" s="47"/>
      <c r="E3" s="47"/>
      <c r="F3" s="47"/>
      <c r="G3" s="47"/>
      <c r="H3" s="47"/>
    </row>
    <row r="4" spans="1:8" ht="15.75">
      <c r="A4" s="1"/>
      <c r="B4" s="12"/>
      <c r="C4" s="9"/>
      <c r="D4" s="9"/>
      <c r="E4" s="9"/>
      <c r="H4" s="3" t="s">
        <v>1</v>
      </c>
    </row>
    <row r="5" spans="1:8" ht="84" customHeight="1">
      <c r="A5" s="16" t="s">
        <v>2</v>
      </c>
      <c r="B5" s="16" t="s">
        <v>3</v>
      </c>
      <c r="C5" s="30" t="s">
        <v>94</v>
      </c>
      <c r="D5" s="31" t="s">
        <v>97</v>
      </c>
      <c r="E5" s="31" t="s">
        <v>95</v>
      </c>
      <c r="F5" s="32" t="s">
        <v>96</v>
      </c>
      <c r="G5" s="32" t="s">
        <v>92</v>
      </c>
      <c r="H5" s="32" t="s">
        <v>93</v>
      </c>
    </row>
    <row r="6" spans="1:8" s="6" customFormat="1" ht="21" customHeight="1">
      <c r="A6" s="21"/>
      <c r="B6" s="22" t="s">
        <v>4</v>
      </c>
      <c r="C6" s="33">
        <f>SUM(C7:C17)</f>
        <v>18962059.9</v>
      </c>
      <c r="D6" s="33">
        <f>SUM(D7:D17)</f>
        <v>20002935</v>
      </c>
      <c r="E6" s="33">
        <f>SUM(E7:E17)</f>
        <v>20611419.200000007</v>
      </c>
      <c r="F6" s="34">
        <f aca="true" t="shared" si="0" ref="F6:F51">_xlfn.IFERROR(E6/D6,"")</f>
        <v>1.0304197459022892</v>
      </c>
      <c r="G6" s="33">
        <f aca="true" t="shared" si="1" ref="G6:G51">E6-C6</f>
        <v>1649359.3000000082</v>
      </c>
      <c r="H6" s="34">
        <f aca="true" t="shared" si="2" ref="H6:H51">_xlfn.IFERROR(E6/C6,"")</f>
        <v>1.0869820741363658</v>
      </c>
    </row>
    <row r="7" spans="1:8" ht="20.25" customHeight="1">
      <c r="A7" s="4" t="s">
        <v>5</v>
      </c>
      <c r="B7" s="28" t="s">
        <v>6</v>
      </c>
      <c r="C7" s="27">
        <v>13383511.7</v>
      </c>
      <c r="D7" s="18">
        <v>14848766.5</v>
      </c>
      <c r="E7" s="18">
        <v>15866994.7</v>
      </c>
      <c r="F7" s="17">
        <f t="shared" si="0"/>
        <v>1.0685732515222728</v>
      </c>
      <c r="G7" s="18">
        <f t="shared" si="1"/>
        <v>2483483</v>
      </c>
      <c r="H7" s="17">
        <f t="shared" si="2"/>
        <v>1.185562881825702</v>
      </c>
    </row>
    <row r="8" spans="1:8" ht="33.75" customHeight="1">
      <c r="A8" s="4" t="s">
        <v>7</v>
      </c>
      <c r="B8" s="28" t="s">
        <v>8</v>
      </c>
      <c r="C8" s="27">
        <v>75109</v>
      </c>
      <c r="D8" s="18">
        <v>80057.5</v>
      </c>
      <c r="E8" s="18">
        <v>79788.3</v>
      </c>
      <c r="F8" s="17">
        <f t="shared" si="0"/>
        <v>0.9966374168566343</v>
      </c>
      <c r="G8" s="18">
        <f t="shared" si="1"/>
        <v>4679.300000000003</v>
      </c>
      <c r="H8" s="17">
        <f t="shared" si="2"/>
        <v>1.0623001238200482</v>
      </c>
    </row>
    <row r="9" spans="1:8" ht="33.75" customHeight="1">
      <c r="A9" s="4" t="s">
        <v>87</v>
      </c>
      <c r="B9" s="28" t="s">
        <v>9</v>
      </c>
      <c r="C9" s="11">
        <v>0</v>
      </c>
      <c r="D9" s="18">
        <v>1204375.9</v>
      </c>
      <c r="E9" s="18">
        <v>1027056</v>
      </c>
      <c r="F9" s="17">
        <f t="shared" si="0"/>
        <v>0.8527703020294578</v>
      </c>
      <c r="G9" s="18">
        <f t="shared" si="1"/>
        <v>1027056</v>
      </c>
      <c r="H9" s="17">
        <f t="shared" si="2"/>
      </c>
    </row>
    <row r="10" spans="1:8" ht="33.75" customHeight="1">
      <c r="A10" s="4" t="s">
        <v>10</v>
      </c>
      <c r="B10" s="28" t="s">
        <v>11</v>
      </c>
      <c r="C10" s="27">
        <v>140</v>
      </c>
      <c r="D10" s="18">
        <v>0</v>
      </c>
      <c r="E10" s="18">
        <v>-1392.9</v>
      </c>
      <c r="F10" s="17">
        <f t="shared" si="0"/>
      </c>
      <c r="G10" s="18">
        <f t="shared" si="1"/>
        <v>-1532.9</v>
      </c>
      <c r="H10" s="17">
        <f t="shared" si="2"/>
        <v>-9.949285714285715</v>
      </c>
    </row>
    <row r="11" spans="1:8" ht="19.5" customHeight="1">
      <c r="A11" s="4" t="s">
        <v>12</v>
      </c>
      <c r="B11" s="28" t="s">
        <v>13</v>
      </c>
      <c r="C11" s="27">
        <v>4130.5</v>
      </c>
      <c r="D11" s="18">
        <v>4690.3</v>
      </c>
      <c r="E11" s="18">
        <v>-1487.8</v>
      </c>
      <c r="F11" s="17">
        <f t="shared" si="0"/>
        <v>-0.3172078545082404</v>
      </c>
      <c r="G11" s="18">
        <f t="shared" si="1"/>
        <v>-5618.3</v>
      </c>
      <c r="H11" s="17">
        <f t="shared" si="2"/>
        <v>-0.3601985231812129</v>
      </c>
    </row>
    <row r="12" spans="1:8" ht="33.75" customHeight="1">
      <c r="A12" s="4" t="s">
        <v>14</v>
      </c>
      <c r="B12" s="28" t="s">
        <v>15</v>
      </c>
      <c r="C12" s="27">
        <v>233838</v>
      </c>
      <c r="D12" s="18">
        <v>314766.5</v>
      </c>
      <c r="E12" s="18">
        <v>94391.6</v>
      </c>
      <c r="F12" s="17">
        <f t="shared" si="0"/>
        <v>0.2998781636546456</v>
      </c>
      <c r="G12" s="18">
        <f t="shared" si="1"/>
        <v>-139446.4</v>
      </c>
      <c r="H12" s="17">
        <f t="shared" si="2"/>
        <v>0.4036623645429742</v>
      </c>
    </row>
    <row r="13" spans="1:8" ht="19.5" customHeight="1">
      <c r="A13" s="4" t="s">
        <v>16</v>
      </c>
      <c r="B13" s="29" t="s">
        <v>17</v>
      </c>
      <c r="C13" s="27">
        <v>1050038.7</v>
      </c>
      <c r="D13" s="18">
        <v>1083466.2</v>
      </c>
      <c r="E13" s="18">
        <v>1198233.6</v>
      </c>
      <c r="F13" s="17">
        <f t="shared" si="0"/>
        <v>1.105926147027014</v>
      </c>
      <c r="G13" s="18">
        <f t="shared" si="1"/>
        <v>148194.90000000014</v>
      </c>
      <c r="H13" s="17">
        <f t="shared" si="2"/>
        <v>1.1411327982482933</v>
      </c>
    </row>
    <row r="14" spans="1:8" ht="19.5" customHeight="1">
      <c r="A14" s="4" t="s">
        <v>18</v>
      </c>
      <c r="B14" s="29" t="s">
        <v>19</v>
      </c>
      <c r="C14" s="27">
        <v>1655353.1</v>
      </c>
      <c r="D14" s="18">
        <v>0</v>
      </c>
      <c r="E14" s="18">
        <v>0</v>
      </c>
      <c r="F14" s="17">
        <f t="shared" si="0"/>
      </c>
      <c r="G14" s="18">
        <f t="shared" si="1"/>
        <v>-1655353.1</v>
      </c>
      <c r="H14" s="17">
        <f t="shared" si="2"/>
        <v>0</v>
      </c>
    </row>
    <row r="15" spans="1:8" ht="19.5" customHeight="1">
      <c r="A15" s="4" t="s">
        <v>20</v>
      </c>
      <c r="B15" s="29" t="s">
        <v>21</v>
      </c>
      <c r="C15" s="27">
        <v>2332419.1</v>
      </c>
      <c r="D15" s="18">
        <v>2237196.9</v>
      </c>
      <c r="E15" s="18">
        <v>2140786.8</v>
      </c>
      <c r="F15" s="17">
        <f t="shared" si="0"/>
        <v>0.9569058494583109</v>
      </c>
      <c r="G15" s="18">
        <f t="shared" si="1"/>
        <v>-191632.30000000028</v>
      </c>
      <c r="H15" s="17">
        <f t="shared" si="2"/>
        <v>0.9178396798414143</v>
      </c>
    </row>
    <row r="16" spans="1:8" ht="19.5" customHeight="1">
      <c r="A16" s="4" t="s">
        <v>22</v>
      </c>
      <c r="B16" s="29" t="s">
        <v>23</v>
      </c>
      <c r="C16" s="27">
        <v>227501.7</v>
      </c>
      <c r="D16" s="18">
        <v>229615.2</v>
      </c>
      <c r="E16" s="18">
        <v>206778.6</v>
      </c>
      <c r="F16" s="17">
        <f t="shared" si="0"/>
        <v>0.9005440406384246</v>
      </c>
      <c r="G16" s="18">
        <f t="shared" si="1"/>
        <v>-20723.100000000006</v>
      </c>
      <c r="H16" s="17">
        <f t="shared" si="2"/>
        <v>0.9089101312209974</v>
      </c>
    </row>
    <row r="17" spans="1:8" ht="33" customHeight="1">
      <c r="A17" s="4" t="s">
        <v>24</v>
      </c>
      <c r="B17" s="28" t="s">
        <v>25</v>
      </c>
      <c r="C17" s="27">
        <v>18.1</v>
      </c>
      <c r="D17" s="18">
        <v>0</v>
      </c>
      <c r="E17" s="18">
        <v>270.3</v>
      </c>
      <c r="F17" s="17">
        <f t="shared" si="0"/>
      </c>
      <c r="G17" s="18">
        <f t="shared" si="1"/>
        <v>252.20000000000002</v>
      </c>
      <c r="H17" s="17">
        <f t="shared" si="2"/>
        <v>14.933701657458563</v>
      </c>
    </row>
    <row r="18" spans="1:8" s="6" customFormat="1" ht="21.75" customHeight="1">
      <c r="A18" s="21"/>
      <c r="B18" s="22" t="s">
        <v>26</v>
      </c>
      <c r="C18" s="33">
        <f>SUM(C19:C40)</f>
        <v>6264278.899999999</v>
      </c>
      <c r="D18" s="33">
        <f>SUM(D19:D40)</f>
        <v>6580734.6</v>
      </c>
      <c r="E18" s="33">
        <f>SUM(E19:E40)</f>
        <v>7140058.1</v>
      </c>
      <c r="F18" s="34">
        <f t="shared" si="0"/>
        <v>1.0849940825755229</v>
      </c>
      <c r="G18" s="33">
        <f t="shared" si="1"/>
        <v>875779.2000000002</v>
      </c>
      <c r="H18" s="34">
        <f t="shared" si="2"/>
        <v>1.1398052695259147</v>
      </c>
    </row>
    <row r="19" spans="1:8" ht="80.25" customHeight="1">
      <c r="A19" s="4" t="s">
        <v>27</v>
      </c>
      <c r="B19" s="28" t="s">
        <v>28</v>
      </c>
      <c r="C19" s="11">
        <v>1336</v>
      </c>
      <c r="D19" s="18">
        <v>496</v>
      </c>
      <c r="E19" s="18">
        <v>3566.5</v>
      </c>
      <c r="F19" s="17">
        <f t="shared" si="0"/>
        <v>7.190524193548387</v>
      </c>
      <c r="G19" s="18">
        <f t="shared" si="1"/>
        <v>2230.5</v>
      </c>
      <c r="H19" s="17">
        <f t="shared" si="2"/>
        <v>2.6695359281437128</v>
      </c>
    </row>
    <row r="20" spans="1:8" ht="64.5" customHeight="1">
      <c r="A20" s="4" t="s">
        <v>29</v>
      </c>
      <c r="B20" s="28" t="s">
        <v>30</v>
      </c>
      <c r="C20" s="27">
        <v>374396.1</v>
      </c>
      <c r="D20" s="18">
        <v>492160.9</v>
      </c>
      <c r="E20" s="18">
        <v>383964.1</v>
      </c>
      <c r="F20" s="17">
        <f t="shared" si="0"/>
        <v>0.7801596998054904</v>
      </c>
      <c r="G20" s="18">
        <f t="shared" si="1"/>
        <v>9568</v>
      </c>
      <c r="H20" s="17">
        <f t="shared" si="2"/>
        <v>1.0255558217620322</v>
      </c>
    </row>
    <row r="21" spans="1:8" ht="33" customHeight="1">
      <c r="A21" s="4" t="s">
        <v>31</v>
      </c>
      <c r="B21" s="28" t="s">
        <v>32</v>
      </c>
      <c r="C21" s="27">
        <v>52251.1</v>
      </c>
      <c r="D21" s="18">
        <v>131763.9</v>
      </c>
      <c r="E21" s="18">
        <v>133399.6</v>
      </c>
      <c r="F21" s="17">
        <f t="shared" si="0"/>
        <v>1.0124138705669763</v>
      </c>
      <c r="G21" s="18">
        <f t="shared" si="1"/>
        <v>81148.5</v>
      </c>
      <c r="H21" s="17">
        <f t="shared" si="2"/>
        <v>2.5530486439519935</v>
      </c>
    </row>
    <row r="22" spans="1:8" ht="19.5" customHeight="1">
      <c r="A22" s="4" t="s">
        <v>33</v>
      </c>
      <c r="B22" s="28" t="s">
        <v>34</v>
      </c>
      <c r="C22" s="27">
        <v>1007.5</v>
      </c>
      <c r="D22" s="18">
        <v>41.2</v>
      </c>
      <c r="E22" s="18">
        <v>282</v>
      </c>
      <c r="F22" s="17">
        <f t="shared" si="0"/>
        <v>6.8446601941747565</v>
      </c>
      <c r="G22" s="18">
        <f t="shared" si="1"/>
        <v>-725.5</v>
      </c>
      <c r="H22" s="17">
        <f t="shared" si="2"/>
        <v>0.27990074441687346</v>
      </c>
    </row>
    <row r="23" spans="1:8" ht="49.5" customHeight="1">
      <c r="A23" s="4" t="s">
        <v>35</v>
      </c>
      <c r="B23" s="28" t="s">
        <v>36</v>
      </c>
      <c r="C23" s="27">
        <v>68334.8</v>
      </c>
      <c r="D23" s="18">
        <v>100081.7</v>
      </c>
      <c r="E23" s="18">
        <v>82502.2</v>
      </c>
      <c r="F23" s="17">
        <f t="shared" si="0"/>
        <v>0.8243485072695608</v>
      </c>
      <c r="G23" s="18">
        <f t="shared" si="1"/>
        <v>14167.399999999994</v>
      </c>
      <c r="H23" s="17">
        <f t="shared" si="2"/>
        <v>1.2073233550109168</v>
      </c>
    </row>
    <row r="24" spans="1:8" ht="81" customHeight="1">
      <c r="A24" s="4" t="s">
        <v>37</v>
      </c>
      <c r="B24" s="28" t="s">
        <v>38</v>
      </c>
      <c r="C24" s="27">
        <v>124466.4</v>
      </c>
      <c r="D24" s="18">
        <v>162836.6</v>
      </c>
      <c r="E24" s="18">
        <v>170710.8</v>
      </c>
      <c r="F24" s="17">
        <f t="shared" si="0"/>
        <v>1.048356450576836</v>
      </c>
      <c r="G24" s="18">
        <f t="shared" si="1"/>
        <v>46244.399999999994</v>
      </c>
      <c r="H24" s="17">
        <f t="shared" si="2"/>
        <v>1.371541235224928</v>
      </c>
    </row>
    <row r="25" spans="1:8" ht="126.75" customHeight="1">
      <c r="A25" s="4" t="s">
        <v>39</v>
      </c>
      <c r="B25" s="28" t="s">
        <v>40</v>
      </c>
      <c r="C25" s="27">
        <v>1605</v>
      </c>
      <c r="D25" s="18">
        <v>1194</v>
      </c>
      <c r="E25" s="18">
        <v>1507.8</v>
      </c>
      <c r="F25" s="17">
        <f t="shared" si="0"/>
        <v>1.2628140703517587</v>
      </c>
      <c r="G25" s="18">
        <f t="shared" si="1"/>
        <v>-97.20000000000005</v>
      </c>
      <c r="H25" s="17">
        <f t="shared" si="2"/>
        <v>0.9394392523364485</v>
      </c>
    </row>
    <row r="26" spans="1:8" ht="96" customHeight="1">
      <c r="A26" s="4" t="s">
        <v>41</v>
      </c>
      <c r="B26" s="28" t="s">
        <v>42</v>
      </c>
      <c r="C26" s="27">
        <v>3355.5</v>
      </c>
      <c r="D26" s="18">
        <v>1801.4</v>
      </c>
      <c r="E26" s="18">
        <v>2269.1</v>
      </c>
      <c r="F26" s="17">
        <f t="shared" si="0"/>
        <v>1.2596313978017097</v>
      </c>
      <c r="G26" s="18">
        <f t="shared" si="1"/>
        <v>-1086.4</v>
      </c>
      <c r="H26" s="17">
        <f t="shared" si="2"/>
        <v>0.6762330502160632</v>
      </c>
    </row>
    <row r="27" spans="1:8" ht="66.75" customHeight="1">
      <c r="A27" s="4" t="s">
        <v>86</v>
      </c>
      <c r="B27" s="28" t="s">
        <v>85</v>
      </c>
      <c r="C27" s="27">
        <v>64.8</v>
      </c>
      <c r="D27" s="18">
        <v>0</v>
      </c>
      <c r="E27" s="18">
        <v>292.6</v>
      </c>
      <c r="F27" s="17">
        <f t="shared" si="0"/>
      </c>
      <c r="G27" s="18">
        <f t="shared" si="1"/>
        <v>227.8</v>
      </c>
      <c r="H27" s="17">
        <f t="shared" si="2"/>
        <v>4.515432098765433</v>
      </c>
    </row>
    <row r="28" spans="1:8" ht="64.5" customHeight="1">
      <c r="A28" s="4" t="s">
        <v>43</v>
      </c>
      <c r="B28" s="28" t="s">
        <v>44</v>
      </c>
      <c r="C28" s="27">
        <v>21689.3</v>
      </c>
      <c r="D28" s="18">
        <v>60374</v>
      </c>
      <c r="E28" s="18">
        <v>60374</v>
      </c>
      <c r="F28" s="17">
        <f t="shared" si="0"/>
        <v>1</v>
      </c>
      <c r="G28" s="18">
        <f t="shared" si="1"/>
        <v>38684.7</v>
      </c>
      <c r="H28" s="17">
        <f t="shared" si="2"/>
        <v>2.783584532465317</v>
      </c>
    </row>
    <row r="29" spans="1:8" ht="96.75" customHeight="1">
      <c r="A29" s="4" t="s">
        <v>45</v>
      </c>
      <c r="B29" s="28" t="s">
        <v>46</v>
      </c>
      <c r="C29" s="27">
        <v>62289.8</v>
      </c>
      <c r="D29" s="18">
        <v>54855.2</v>
      </c>
      <c r="E29" s="18">
        <v>181745.4</v>
      </c>
      <c r="F29" s="17">
        <f t="shared" si="0"/>
        <v>3.313184529452085</v>
      </c>
      <c r="G29" s="18">
        <f t="shared" si="1"/>
        <v>119455.59999999999</v>
      </c>
      <c r="H29" s="17">
        <f t="shared" si="2"/>
        <v>2.917739340951488</v>
      </c>
    </row>
    <row r="30" spans="1:8" s="40" customFormat="1" ht="19.5" customHeight="1">
      <c r="A30" s="38" t="s">
        <v>47</v>
      </c>
      <c r="B30" s="39" t="s">
        <v>48</v>
      </c>
      <c r="C30" s="35">
        <v>4170.8</v>
      </c>
      <c r="D30" s="36">
        <v>7767.5</v>
      </c>
      <c r="E30" s="36">
        <v>11084.1</v>
      </c>
      <c r="F30" s="37">
        <f t="shared" si="0"/>
        <v>1.4269842291599615</v>
      </c>
      <c r="G30" s="36">
        <f t="shared" si="1"/>
        <v>6913.3</v>
      </c>
      <c r="H30" s="37">
        <f t="shared" si="2"/>
        <v>2.6575477126690323</v>
      </c>
    </row>
    <row r="31" spans="1:8" ht="33" customHeight="1">
      <c r="A31" s="4" t="s">
        <v>49</v>
      </c>
      <c r="B31" s="28" t="s">
        <v>50</v>
      </c>
      <c r="C31" s="27">
        <v>4481111.1</v>
      </c>
      <c r="D31" s="18">
        <v>4883270.7</v>
      </c>
      <c r="E31" s="18">
        <v>4841799.8</v>
      </c>
      <c r="F31" s="17">
        <f t="shared" si="0"/>
        <v>0.9915075566054529</v>
      </c>
      <c r="G31" s="18">
        <f t="shared" si="1"/>
        <v>360688.7000000002</v>
      </c>
      <c r="H31" s="17">
        <f t="shared" si="2"/>
        <v>1.0804909077125984</v>
      </c>
    </row>
    <row r="32" spans="1:8" ht="33" customHeight="1">
      <c r="A32" s="4" t="s">
        <v>51</v>
      </c>
      <c r="B32" s="28" t="s">
        <v>52</v>
      </c>
      <c r="C32" s="27">
        <v>3553.5</v>
      </c>
      <c r="D32" s="18">
        <v>0</v>
      </c>
      <c r="E32" s="18">
        <v>8905.7</v>
      </c>
      <c r="F32" s="17">
        <f t="shared" si="0"/>
      </c>
      <c r="G32" s="18">
        <f t="shared" si="1"/>
        <v>5352.200000000001</v>
      </c>
      <c r="H32" s="17">
        <f t="shared" si="2"/>
        <v>2.5061770085830872</v>
      </c>
    </row>
    <row r="33" spans="1:8" ht="81" customHeight="1">
      <c r="A33" s="4" t="s">
        <v>53</v>
      </c>
      <c r="B33" s="28" t="s">
        <v>54</v>
      </c>
      <c r="C33" s="27">
        <v>4262.1</v>
      </c>
      <c r="D33" s="18">
        <v>0</v>
      </c>
      <c r="E33" s="18">
        <v>1147.3</v>
      </c>
      <c r="F33" s="17">
        <f t="shared" si="0"/>
      </c>
      <c r="G33" s="18">
        <f t="shared" si="1"/>
        <v>-3114.8</v>
      </c>
      <c r="H33" s="17">
        <f t="shared" si="2"/>
        <v>0.26918655123061397</v>
      </c>
    </row>
    <row r="34" spans="1:8" ht="83.25" customHeight="1">
      <c r="A34" s="4" t="s">
        <v>55</v>
      </c>
      <c r="B34" s="28" t="s">
        <v>56</v>
      </c>
      <c r="C34" s="27">
        <v>92510.5</v>
      </c>
      <c r="D34" s="18">
        <v>200264</v>
      </c>
      <c r="E34" s="18">
        <v>227705.7</v>
      </c>
      <c r="F34" s="17">
        <f t="shared" si="0"/>
        <v>1.1370276235369312</v>
      </c>
      <c r="G34" s="18">
        <f t="shared" si="1"/>
        <v>135195.2</v>
      </c>
      <c r="H34" s="17">
        <f t="shared" si="2"/>
        <v>2.461403840645116</v>
      </c>
    </row>
    <row r="35" spans="1:8" ht="33.75" customHeight="1">
      <c r="A35" s="4" t="s">
        <v>90</v>
      </c>
      <c r="B35" s="28" t="s">
        <v>89</v>
      </c>
      <c r="C35" s="27">
        <v>482731.4</v>
      </c>
      <c r="D35" s="18">
        <v>104142</v>
      </c>
      <c r="E35" s="18">
        <v>222355.2</v>
      </c>
      <c r="F35" s="17">
        <f t="shared" si="0"/>
        <v>2.1351155153540358</v>
      </c>
      <c r="G35" s="18">
        <f t="shared" si="1"/>
        <v>-260376.2</v>
      </c>
      <c r="H35" s="17">
        <f t="shared" si="2"/>
        <v>0.4606188866106493</v>
      </c>
    </row>
    <row r="36" spans="1:8" ht="81.75" customHeight="1">
      <c r="A36" s="4" t="s">
        <v>91</v>
      </c>
      <c r="B36" s="28" t="s">
        <v>88</v>
      </c>
      <c r="C36" s="27">
        <v>118533.2</v>
      </c>
      <c r="D36" s="18">
        <v>45272.2</v>
      </c>
      <c r="E36" s="18">
        <v>99974.1</v>
      </c>
      <c r="F36" s="17">
        <f t="shared" si="0"/>
        <v>2.2082889720402368</v>
      </c>
      <c r="G36" s="18">
        <f t="shared" si="1"/>
        <v>-18559.09999999999</v>
      </c>
      <c r="H36" s="17">
        <f t="shared" si="2"/>
        <v>0.843426989231709</v>
      </c>
    </row>
    <row r="37" spans="1:8" s="25" customFormat="1" ht="19.5" customHeight="1">
      <c r="A37" s="24" t="s">
        <v>57</v>
      </c>
      <c r="B37" s="29" t="s">
        <v>58</v>
      </c>
      <c r="C37" s="27">
        <v>226523.9</v>
      </c>
      <c r="D37" s="18">
        <v>212143.2</v>
      </c>
      <c r="E37" s="18">
        <v>246019.7</v>
      </c>
      <c r="F37" s="17">
        <f t="shared" si="0"/>
        <v>1.1596869473072906</v>
      </c>
      <c r="G37" s="18">
        <f t="shared" si="1"/>
        <v>19495.800000000017</v>
      </c>
      <c r="H37" s="17">
        <f t="shared" si="2"/>
        <v>1.0860650907034535</v>
      </c>
    </row>
    <row r="38" spans="1:8" s="25" customFormat="1" ht="19.5" customHeight="1">
      <c r="A38" s="24" t="s">
        <v>59</v>
      </c>
      <c r="B38" s="29" t="s">
        <v>60</v>
      </c>
      <c r="C38" s="27">
        <v>6165</v>
      </c>
      <c r="D38" s="18">
        <v>0</v>
      </c>
      <c r="E38" s="18">
        <v>-5989.7</v>
      </c>
      <c r="F38" s="17">
        <f t="shared" si="0"/>
      </c>
      <c r="G38" s="18">
        <f t="shared" si="1"/>
        <v>-12154.7</v>
      </c>
      <c r="H38" s="17">
        <f t="shared" si="2"/>
        <v>-0.9715652879156529</v>
      </c>
    </row>
    <row r="39" spans="1:8" s="25" customFormat="1" ht="19.5" customHeight="1">
      <c r="A39" s="24" t="s">
        <v>61</v>
      </c>
      <c r="B39" s="29" t="s">
        <v>62</v>
      </c>
      <c r="C39" s="27">
        <v>131200.1</v>
      </c>
      <c r="D39" s="18">
        <v>122270.1</v>
      </c>
      <c r="E39" s="18">
        <v>465586.8</v>
      </c>
      <c r="F39" s="17">
        <f t="shared" si="0"/>
        <v>3.807854904837732</v>
      </c>
      <c r="G39" s="18">
        <f t="shared" si="1"/>
        <v>334386.69999999995</v>
      </c>
      <c r="H39" s="17">
        <f t="shared" si="2"/>
        <v>3.5486771732643496</v>
      </c>
    </row>
    <row r="40" spans="1:8" s="25" customFormat="1" ht="19.5" customHeight="1">
      <c r="A40" s="24" t="s">
        <v>63</v>
      </c>
      <c r="B40" s="29" t="s">
        <v>64</v>
      </c>
      <c r="C40" s="27">
        <v>2721</v>
      </c>
      <c r="D40" s="18">
        <v>0</v>
      </c>
      <c r="E40" s="18">
        <v>855.3</v>
      </c>
      <c r="F40" s="17">
        <f t="shared" si="0"/>
      </c>
      <c r="G40" s="18">
        <f t="shared" si="1"/>
        <v>-1865.7</v>
      </c>
      <c r="H40" s="17">
        <f t="shared" si="2"/>
        <v>0.3143329658213892</v>
      </c>
    </row>
    <row r="41" spans="1:8" s="6" customFormat="1" ht="21" customHeight="1">
      <c r="A41" s="5"/>
      <c r="B41" s="23" t="s">
        <v>65</v>
      </c>
      <c r="C41" s="33">
        <f>C6+C18</f>
        <v>25226338.799999997</v>
      </c>
      <c r="D41" s="33">
        <f>D6+D18</f>
        <v>26583669.6</v>
      </c>
      <c r="E41" s="33">
        <f>E6+E18</f>
        <v>27751477.300000004</v>
      </c>
      <c r="F41" s="34">
        <f t="shared" si="0"/>
        <v>1.0439295145317335</v>
      </c>
      <c r="G41" s="33">
        <f t="shared" si="1"/>
        <v>2525138.5000000075</v>
      </c>
      <c r="H41" s="34">
        <f t="shared" si="2"/>
        <v>1.1000992859098526</v>
      </c>
    </row>
    <row r="42" spans="1:8" s="6" customFormat="1" ht="21" customHeight="1">
      <c r="A42" s="5" t="s">
        <v>66</v>
      </c>
      <c r="B42" s="23" t="s">
        <v>67</v>
      </c>
      <c r="C42" s="33">
        <f>SUM(C43:C50)</f>
        <v>24494218.699999996</v>
      </c>
      <c r="D42" s="33">
        <f>SUM(D43:D50)</f>
        <v>26751256.5</v>
      </c>
      <c r="E42" s="33">
        <f>SUM(E43:E50)</f>
        <v>29196023.999999996</v>
      </c>
      <c r="F42" s="34">
        <f t="shared" si="0"/>
        <v>1.0913888848548103</v>
      </c>
      <c r="G42" s="33">
        <f t="shared" si="1"/>
        <v>4701805.300000001</v>
      </c>
      <c r="H42" s="34">
        <f t="shared" si="2"/>
        <v>1.1919557164728019</v>
      </c>
    </row>
    <row r="43" spans="1:9" ht="34.5" customHeight="1">
      <c r="A43" s="4" t="s">
        <v>68</v>
      </c>
      <c r="B43" s="28" t="s">
        <v>69</v>
      </c>
      <c r="C43" s="27">
        <v>605689.7</v>
      </c>
      <c r="D43" s="18">
        <v>425949.9</v>
      </c>
      <c r="E43" s="18">
        <v>427749.9</v>
      </c>
      <c r="F43" s="17">
        <f t="shared" si="0"/>
        <v>1.0042258490963374</v>
      </c>
      <c r="G43" s="18">
        <f t="shared" si="1"/>
        <v>-177939.79999999993</v>
      </c>
      <c r="H43" s="17">
        <f t="shared" si="2"/>
        <v>0.706219537826052</v>
      </c>
      <c r="I43" s="20"/>
    </row>
    <row r="44" spans="1:9" ht="34.5" customHeight="1">
      <c r="A44" s="4" t="s">
        <v>70</v>
      </c>
      <c r="B44" s="28" t="s">
        <v>71</v>
      </c>
      <c r="C44" s="27">
        <v>7193166.1</v>
      </c>
      <c r="D44" s="18">
        <v>9016425.8</v>
      </c>
      <c r="E44" s="18">
        <v>9802287.8</v>
      </c>
      <c r="F44" s="17">
        <f t="shared" si="0"/>
        <v>1.0871589272103808</v>
      </c>
      <c r="G44" s="18">
        <f t="shared" si="1"/>
        <v>2609121.700000001</v>
      </c>
      <c r="H44" s="17">
        <f t="shared" si="2"/>
        <v>1.3627222927606248</v>
      </c>
      <c r="I44" s="20"/>
    </row>
    <row r="45" spans="1:9" ht="34.5" customHeight="1">
      <c r="A45" s="4" t="s">
        <v>72</v>
      </c>
      <c r="B45" s="28" t="s">
        <v>73</v>
      </c>
      <c r="C45" s="27">
        <v>11649600.6</v>
      </c>
      <c r="D45" s="18">
        <v>11731673.9</v>
      </c>
      <c r="E45" s="18">
        <v>12839268.3</v>
      </c>
      <c r="F45" s="17">
        <f t="shared" si="0"/>
        <v>1.0944106023949405</v>
      </c>
      <c r="G45" s="18">
        <f t="shared" si="1"/>
        <v>1189667.7000000011</v>
      </c>
      <c r="H45" s="17">
        <f t="shared" si="2"/>
        <v>1.1021209001791874</v>
      </c>
      <c r="I45" s="20"/>
    </row>
    <row r="46" spans="1:9" ht="19.5" customHeight="1">
      <c r="A46" s="4" t="s">
        <v>74</v>
      </c>
      <c r="B46" s="28" t="s">
        <v>75</v>
      </c>
      <c r="C46" s="27">
        <v>4996840.6</v>
      </c>
      <c r="D46" s="18">
        <v>5074351.9</v>
      </c>
      <c r="E46" s="18">
        <v>5195009.9</v>
      </c>
      <c r="F46" s="17">
        <f t="shared" si="0"/>
        <v>1.023778011927001</v>
      </c>
      <c r="G46" s="18">
        <f t="shared" si="1"/>
        <v>198169.30000000075</v>
      </c>
      <c r="H46" s="17">
        <f t="shared" si="2"/>
        <v>1.0396589196781665</v>
      </c>
      <c r="I46" s="20"/>
    </row>
    <row r="47" spans="1:8" ht="34.5" customHeight="1">
      <c r="A47" s="4" t="s">
        <v>76</v>
      </c>
      <c r="B47" s="28" t="s">
        <v>77</v>
      </c>
      <c r="C47" s="27">
        <v>4545.4</v>
      </c>
      <c r="D47" s="18">
        <v>0</v>
      </c>
      <c r="E47" s="18">
        <v>1249.9</v>
      </c>
      <c r="F47" s="17">
        <f t="shared" si="0"/>
      </c>
      <c r="G47" s="18">
        <f t="shared" si="1"/>
        <v>-3295.4999999999995</v>
      </c>
      <c r="H47" s="17">
        <f t="shared" si="2"/>
        <v>0.2749812997755974</v>
      </c>
    </row>
    <row r="48" spans="1:8" ht="34.5" customHeight="1">
      <c r="A48" s="4" t="s">
        <v>78</v>
      </c>
      <c r="B48" s="28" t="s">
        <v>79</v>
      </c>
      <c r="C48" s="27">
        <v>62010.4</v>
      </c>
      <c r="D48" s="18">
        <v>494848.1</v>
      </c>
      <c r="E48" s="18">
        <v>1067468</v>
      </c>
      <c r="F48" s="17">
        <f t="shared" si="0"/>
        <v>2.1571629758707775</v>
      </c>
      <c r="G48" s="18">
        <f t="shared" si="1"/>
        <v>1005457.6</v>
      </c>
      <c r="H48" s="17">
        <f t="shared" si="2"/>
        <v>17.214338240037154</v>
      </c>
    </row>
    <row r="49" spans="1:8" ht="83.25" customHeight="1">
      <c r="A49" s="4" t="s">
        <v>80</v>
      </c>
      <c r="B49" s="28" t="s">
        <v>81</v>
      </c>
      <c r="C49" s="27">
        <v>323837.2</v>
      </c>
      <c r="D49" s="18">
        <v>8006.9</v>
      </c>
      <c r="E49" s="18">
        <v>194546.4</v>
      </c>
      <c r="F49" s="17">
        <f t="shared" si="0"/>
        <v>24.29734354119572</v>
      </c>
      <c r="G49" s="18">
        <f t="shared" si="1"/>
        <v>-129290.80000000002</v>
      </c>
      <c r="H49" s="17">
        <f t="shared" si="2"/>
        <v>0.6007537120503759</v>
      </c>
    </row>
    <row r="50" spans="1:8" ht="53.25" customHeight="1">
      <c r="A50" s="4" t="s">
        <v>82</v>
      </c>
      <c r="B50" s="28" t="s">
        <v>83</v>
      </c>
      <c r="C50" s="27">
        <v>-341471.3</v>
      </c>
      <c r="D50" s="18">
        <v>0</v>
      </c>
      <c r="E50" s="18">
        <v>-331556.2</v>
      </c>
      <c r="F50" s="17">
        <f t="shared" si="0"/>
      </c>
      <c r="G50" s="18">
        <f t="shared" si="1"/>
        <v>9915.099999999977</v>
      </c>
      <c r="H50" s="17">
        <f t="shared" si="2"/>
        <v>0.9709635919621943</v>
      </c>
    </row>
    <row r="51" spans="1:8" s="42" customFormat="1" ht="22.5" customHeight="1">
      <c r="A51" s="41"/>
      <c r="B51" s="43" t="s">
        <v>84</v>
      </c>
      <c r="C51" s="44">
        <f>C41+C42</f>
        <v>49720557.49999999</v>
      </c>
      <c r="D51" s="44">
        <f>D41+D42</f>
        <v>53334926.1</v>
      </c>
      <c r="E51" s="44">
        <f>E41+E42</f>
        <v>56947501.3</v>
      </c>
      <c r="F51" s="45">
        <f t="shared" si="0"/>
        <v>1.0677337621735261</v>
      </c>
      <c r="G51" s="44">
        <f t="shared" si="1"/>
        <v>7226943.8000000045</v>
      </c>
      <c r="H51" s="45">
        <f t="shared" si="2"/>
        <v>1.14535122217807</v>
      </c>
    </row>
    <row r="52" spans="1:5" s="2" customFormat="1" ht="15.75">
      <c r="A52" s="7"/>
      <c r="B52" s="13"/>
      <c r="C52" s="10"/>
      <c r="D52" s="10"/>
      <c r="E52" s="10"/>
    </row>
    <row r="53" spans="1:5" s="2" customFormat="1" ht="15.75">
      <c r="A53" s="7"/>
      <c r="B53" s="13"/>
      <c r="C53" s="10"/>
      <c r="D53" s="10"/>
      <c r="E53" s="10"/>
    </row>
  </sheetData>
  <sheetProtection password="CE28" sheet="1" objects="1" scenarios="1"/>
  <mergeCells count="2">
    <mergeCell ref="A1:H1"/>
    <mergeCell ref="A3:H3"/>
  </mergeCells>
  <printOptions/>
  <pageMargins left="0.3937007874015748" right="0.2755905511811024" top="0.2755905511811024" bottom="0.2755905511811024" header="0.2755905511811024" footer="0.15748031496062992"/>
  <pageSetup firstPageNumber="1" useFirstPageNumber="1" fitToHeight="0" fitToWidth="1" orientation="portrait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Леготкина Наталья Юрьевна</cp:lastModifiedBy>
  <cp:lastPrinted>2024-01-18T05:35:34Z</cp:lastPrinted>
  <dcterms:created xsi:type="dcterms:W3CDTF">2023-05-10T09:13:22Z</dcterms:created>
  <dcterms:modified xsi:type="dcterms:W3CDTF">2024-01-18T05:36:49Z</dcterms:modified>
  <cp:category/>
  <cp:version/>
  <cp:contentType/>
  <cp:contentStatus/>
</cp:coreProperties>
</file>