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 3" sheetId="1" r:id="rId1"/>
  </sheets>
  <definedNames>
    <definedName name="Print_Titles" localSheetId="0">'Приложение  3'!#REF!</definedName>
    <definedName name="_xlnm.Print_Titles" localSheetId="0">'Приложение  3'!$9:$9</definedName>
    <definedName name="_xlnm.Print_Area" localSheetId="0">'Приложение  3'!$A$1:$E$60</definedName>
  </definedNames>
  <calcPr calcId="145621"/>
</workbook>
</file>

<file path=xl/calcChain.xml><?xml version="1.0" encoding="utf-8"?>
<calcChain xmlns="http://schemas.openxmlformats.org/spreadsheetml/2006/main">
  <c r="E59" i="1" l="1"/>
  <c r="D58" i="1"/>
  <c r="E58" i="1" s="1"/>
  <c r="C58" i="1"/>
  <c r="E57" i="1"/>
  <c r="E56" i="1"/>
  <c r="E55" i="1"/>
  <c r="E54" i="1"/>
  <c r="D53" i="1"/>
  <c r="C53" i="1"/>
  <c r="E52" i="1"/>
  <c r="E51" i="1"/>
  <c r="C50" i="1"/>
  <c r="E50" i="1" s="1"/>
  <c r="E49" i="1"/>
  <c r="D48" i="1"/>
  <c r="E48" i="1" s="1"/>
  <c r="C48" i="1"/>
  <c r="E47" i="1"/>
  <c r="E46" i="1"/>
  <c r="D45" i="1"/>
  <c r="E45" i="1" s="1"/>
  <c r="C45" i="1"/>
  <c r="E44" i="1"/>
  <c r="E43" i="1"/>
  <c r="E42" i="1"/>
  <c r="E41" i="1"/>
  <c r="E40" i="1"/>
  <c r="E39" i="1"/>
  <c r="D38" i="1"/>
  <c r="C38" i="1"/>
  <c r="E37" i="1"/>
  <c r="E36" i="1"/>
  <c r="D35" i="1"/>
  <c r="C35" i="1"/>
  <c r="E34" i="1"/>
  <c r="E33" i="1"/>
  <c r="E32" i="1"/>
  <c r="E31" i="1"/>
  <c r="E30" i="1"/>
  <c r="D29" i="1"/>
  <c r="C29" i="1"/>
  <c r="E28" i="1"/>
  <c r="E27" i="1"/>
  <c r="E26" i="1"/>
  <c r="E25" i="1"/>
  <c r="E24" i="1"/>
  <c r="E23" i="1"/>
  <c r="D22" i="1"/>
  <c r="E22" i="1" s="1"/>
  <c r="C22" i="1"/>
  <c r="E21" i="1"/>
  <c r="E20" i="1"/>
  <c r="E19" i="1"/>
  <c r="D18" i="1"/>
  <c r="E18" i="1" s="1"/>
  <c r="C18" i="1"/>
  <c r="E17" i="1"/>
  <c r="E16" i="1"/>
  <c r="E15" i="1"/>
  <c r="E14" i="1"/>
  <c r="E13" i="1"/>
  <c r="E12" i="1"/>
  <c r="E11" i="1"/>
  <c r="D10" i="1"/>
  <c r="E10" i="1" s="1"/>
  <c r="C10" i="1"/>
  <c r="E35" i="1" l="1"/>
  <c r="E38" i="1"/>
  <c r="C60" i="1"/>
  <c r="E60" i="1" s="1"/>
  <c r="E29" i="1"/>
  <c r="D60" i="1"/>
  <c r="E53" i="1"/>
</calcChain>
</file>

<file path=xl/sharedStrings.xml><?xml version="1.0" encoding="utf-8"?>
<sst xmlns="http://schemas.openxmlformats.org/spreadsheetml/2006/main" count="113" uniqueCount="113">
  <si>
    <t>Приложение 3</t>
  </si>
  <si>
    <t>Отчет об исполнении расходов бюджета города Перми по разделам, подразделам классификации расходов бюджетов                                за 2024 год</t>
  </si>
  <si>
    <t/>
  </si>
  <si>
    <t>тыс. руб.</t>
  </si>
  <si>
    <t>Раздел, подраздел</t>
  </si>
  <si>
    <t>Наименование</t>
  </si>
  <si>
    <t>Уточненный план</t>
  </si>
  <si>
    <t>Исполнено</t>
  </si>
  <si>
    <t>%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</si>
  <si>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</si>
  <si>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</si>
  <si>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</si>
  <si>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</si>
  <si>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</si>
  <si>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</si>
  <si>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</si>
  <si>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</si>
  <si>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</si>
  <si>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</si>
  <si>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</si>
  <si>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</si>
  <si>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</si>
  <si>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</si>
  <si>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</si>
  <si>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</si>
  <si>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</si>
  <si>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</si>
  <si>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</si>
  <si>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</si>
  <si>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</si>
  <si>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</si>
  <si>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</si>
  <si>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</si>
  <si>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</si>
  <si>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</si>
  <si>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</si>
  <si>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</si>
  <si>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</si>
  <si>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</si>
  <si>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</si>
  <si>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</si>
  <si>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</si>
  <si>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</si>
  <si>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</si>
  <si>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</si>
  <si>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</si>
  <si>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</si>
  <si>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</si>
  <si>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</si>
  <si>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</si>
  <si>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</si>
  <si>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</si>
  <si>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</si>
  <si>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</si>
  <si>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</si>
  <si>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</si>
  <si>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 в области жилищно-коммунального хозяйства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</si>
  <si>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</si>
  <si>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</si>
  <si>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</si>
  <si>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</si>
  <si>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</si>
  <si>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</si>
  <si>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</si>
  <si>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</si>
  <si>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</si>
  <si>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</si>
  <si>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</si>
  <si>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</si>
  <si>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</si>
  <si>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</si>
  <si>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</si>
  <si>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</si>
  <si>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</si>
  <si>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</si>
  <si>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</si>
  <si>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</si>
  <si>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</si>
  <si>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</si>
  <si>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</si>
  <si>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</si>
  <si>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</si>
  <si>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</si>
  <si>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</si>
  <si>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</si>
  <si>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</si>
  <si>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</si>
  <si>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</si>
  <si>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</si>
  <si>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</si>
  <si>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</si>
  <si>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</si>
  <si>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</si>
  <si>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</si>
  <si>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</si>
  <si>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</si>
  <si>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</si>
  <si>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</si>
  <si>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</si>
  <si>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</si>
  <si>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</si>
  <si>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</si>
  <si>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</si>
  <si>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</si>
  <si>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</si>
  <si>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</si>
  <si>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</si>
  <si>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</si>
  <si>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</si>
  <si>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Итого</t>
  </si>
  <si>
    <t xml:space="preserve">к решению </t>
  </si>
  <si>
    <t>Пермской городской Думы</t>
  </si>
  <si>
    <t>от 27.05.2025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</si>
</sst>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scheme val="minor"/>
    </font>
    <font>
      <sz val="10"/>
      <name val="Times New Roman"/>
    </font>
    <font>
      <b/>
      <sz val="10"/>
      <name val="Times New Roman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165" fontId="1" fillId="2" borderId="1" xfId="0" applyNumberFormat="1" applyFont="1" applyFill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right"/>
    </xf>
    <xf numFmtId="49" fontId="1" fillId="2" borderId="0" xfId="0" applyNumberFormat="1" applyFont="1" applyFill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60"/>
  <sheetViews>
    <sheetView showGridLines="0" tabSelected="1" zoomScaleNormal="100" zoomScaleSheetLayoutView="100" workbookViewId="0">
      <selection activeCell="A6" sqref="A6:E6"/>
    </sheetView>
  </sheetViews>
  <sheetFormatPr defaultColWidth="8.88671875" defaultRowHeight="12.75" customHeight="1" x14ac:dyDescent="0.25"/>
  <cols>
    <col min="1" max="1" width="8.88671875" style="1" customWidth="1"/>
    <col min="2" max="2" width="56.6640625" style="1" customWidth="1"/>
    <col min="3" max="3" width="15.44140625" style="1" customWidth="1"/>
    <col min="4" max="4" width="17" style="1" customWidth="1"/>
    <col min="5" max="5" width="11.33203125" style="1" customWidth="1"/>
    <col min="6" max="8" width="9.109375" style="1" customWidth="1"/>
    <col min="9" max="16384" width="8.88671875" style="1"/>
  </cols>
  <sheetData>
    <row r="1" spans="1:5" ht="15.6" x14ac:dyDescent="0.3">
      <c r="C1" s="25" t="s">
        <v>0</v>
      </c>
      <c r="D1" s="25"/>
      <c r="E1" s="25"/>
    </row>
    <row r="2" spans="1:5" ht="15.6" x14ac:dyDescent="0.3">
      <c r="C2" s="25" t="s">
        <v>110</v>
      </c>
      <c r="D2" s="25"/>
      <c r="E2" s="25"/>
    </row>
    <row r="3" spans="1:5" ht="15.6" x14ac:dyDescent="0.3">
      <c r="C3" s="26"/>
      <c r="D3" s="25" t="s">
        <v>111</v>
      </c>
      <c r="E3" s="25"/>
    </row>
    <row r="4" spans="1:5" ht="15.6" x14ac:dyDescent="0.3">
      <c r="C4" s="26"/>
      <c r="D4" s="25" t="s">
        <v>112</v>
      </c>
      <c r="E4" s="25"/>
    </row>
    <row r="5" spans="1:5" ht="12.75" customHeight="1" x14ac:dyDescent="0.25">
      <c r="C5" s="3"/>
      <c r="D5" s="4"/>
      <c r="E5" s="4"/>
    </row>
    <row r="6" spans="1:5" ht="30.6" customHeight="1" x14ac:dyDescent="0.25">
      <c r="A6" s="27" t="s">
        <v>1</v>
      </c>
      <c r="B6" s="27"/>
      <c r="C6" s="27"/>
      <c r="D6" s="27"/>
      <c r="E6" s="27"/>
    </row>
    <row r="8" spans="1:5" ht="13.2" x14ac:dyDescent="0.25">
      <c r="A8" s="23" t="s">
        <v>2</v>
      </c>
      <c r="B8" s="24"/>
      <c r="C8" s="24"/>
      <c r="E8" s="2" t="s">
        <v>3</v>
      </c>
    </row>
    <row r="9" spans="1:5" ht="48" customHeight="1" x14ac:dyDescent="0.25">
      <c r="A9" s="5" t="s">
        <v>4</v>
      </c>
      <c r="B9" s="5" t="s">
        <v>5</v>
      </c>
      <c r="C9" s="5" t="s">
        <v>6</v>
      </c>
      <c r="D9" s="5" t="s">
        <v>7</v>
      </c>
      <c r="E9" s="5" t="s">
        <v>8</v>
      </c>
    </row>
    <row r="10" spans="1:5" s="6" customFormat="1" ht="15" customHeight="1" x14ac:dyDescent="0.25">
      <c r="A10" s="7" t="s">
        <v>9</v>
      </c>
      <c r="B10" s="8" t="s">
        <v>10</v>
      </c>
      <c r="C10" s="9">
        <f>C11+C12+C13+C15+C16+C17+C14</f>
        <v>3101568.8723299997</v>
      </c>
      <c r="D10" s="10">
        <f>D11+D12+D13+D15+D16+D17+D14</f>
        <v>2918069.8093300005</v>
      </c>
      <c r="E10" s="11">
        <f t="shared" ref="E10:E60" si="0">D10/C10*100</f>
        <v>94.083669570034445</v>
      </c>
    </row>
    <row r="11" spans="1:5" ht="26.4" x14ac:dyDescent="0.25">
      <c r="A11" s="5" t="s">
        <v>11</v>
      </c>
      <c r="B11" s="12" t="s">
        <v>12</v>
      </c>
      <c r="C11" s="13">
        <v>6701.6186600000001</v>
      </c>
      <c r="D11" s="14">
        <v>6701.6186600000001</v>
      </c>
      <c r="E11" s="15">
        <f t="shared" si="0"/>
        <v>100</v>
      </c>
    </row>
    <row r="12" spans="1:5" ht="39.6" x14ac:dyDescent="0.25">
      <c r="A12" s="5" t="s">
        <v>13</v>
      </c>
      <c r="B12" s="12" t="s">
        <v>14</v>
      </c>
      <c r="C12" s="13">
        <v>215264.9</v>
      </c>
      <c r="D12" s="13">
        <v>205744.12559000001</v>
      </c>
      <c r="E12" s="15">
        <f t="shared" si="0"/>
        <v>95.577182155567414</v>
      </c>
    </row>
    <row r="13" spans="1:5" ht="39.6" x14ac:dyDescent="0.25">
      <c r="A13" s="5" t="s">
        <v>15</v>
      </c>
      <c r="B13" s="12" t="s">
        <v>16</v>
      </c>
      <c r="C13" s="13">
        <v>894286.30183999997</v>
      </c>
      <c r="D13" s="13">
        <v>894168.07620999997</v>
      </c>
      <c r="E13" s="15">
        <f t="shared" si="0"/>
        <v>99.986779890315134</v>
      </c>
    </row>
    <row r="14" spans="1:5" ht="13.2" x14ac:dyDescent="0.25">
      <c r="A14" s="5" t="s">
        <v>17</v>
      </c>
      <c r="B14" s="12" t="s">
        <v>18</v>
      </c>
      <c r="C14" s="13">
        <v>202.2</v>
      </c>
      <c r="D14" s="13">
        <v>202.2</v>
      </c>
      <c r="E14" s="15">
        <f t="shared" si="0"/>
        <v>100</v>
      </c>
    </row>
    <row r="15" spans="1:5" ht="26.4" x14ac:dyDescent="0.25">
      <c r="A15" s="5" t="s">
        <v>19</v>
      </c>
      <c r="B15" s="12" t="s">
        <v>20</v>
      </c>
      <c r="C15" s="13">
        <v>202940.125</v>
      </c>
      <c r="D15" s="13">
        <v>202926.71690999999</v>
      </c>
      <c r="E15" s="15">
        <f t="shared" si="0"/>
        <v>99.99339308084096</v>
      </c>
    </row>
    <row r="16" spans="1:5" ht="13.2" x14ac:dyDescent="0.25">
      <c r="A16" s="5" t="s">
        <v>21</v>
      </c>
      <c r="B16" s="12" t="s">
        <v>22</v>
      </c>
      <c r="C16" s="13">
        <v>88268.978740000006</v>
      </c>
      <c r="D16" s="13">
        <v>0</v>
      </c>
      <c r="E16" s="15">
        <f t="shared" si="0"/>
        <v>0</v>
      </c>
    </row>
    <row r="17" spans="1:5" ht="13.2" x14ac:dyDescent="0.25">
      <c r="A17" s="5" t="s">
        <v>23</v>
      </c>
      <c r="B17" s="12" t="s">
        <v>24</v>
      </c>
      <c r="C17" s="13">
        <v>1693904.7480899999</v>
      </c>
      <c r="D17" s="13">
        <v>1608327.0719600001</v>
      </c>
      <c r="E17" s="15">
        <f t="shared" si="0"/>
        <v>94.94790505626159</v>
      </c>
    </row>
    <row r="18" spans="1:5" s="6" customFormat="1" ht="26.4" x14ac:dyDescent="0.25">
      <c r="A18" s="7" t="s">
        <v>25</v>
      </c>
      <c r="B18" s="8" t="s">
        <v>26</v>
      </c>
      <c r="C18" s="9">
        <f>C19+C21+C20</f>
        <v>313047.95790000004</v>
      </c>
      <c r="D18" s="9">
        <f>D19+D21+D20</f>
        <v>301127.41554999998</v>
      </c>
      <c r="E18" s="11">
        <f t="shared" si="0"/>
        <v>96.19210346236855</v>
      </c>
    </row>
    <row r="19" spans="1:5" ht="13.2" x14ac:dyDescent="0.25">
      <c r="A19" s="5" t="s">
        <v>27</v>
      </c>
      <c r="B19" s="12" t="s">
        <v>28</v>
      </c>
      <c r="C19" s="13">
        <v>73918.459159999999</v>
      </c>
      <c r="D19" s="13">
        <v>73888.19412</v>
      </c>
      <c r="E19" s="15">
        <f t="shared" si="0"/>
        <v>99.959056181170538</v>
      </c>
    </row>
    <row r="20" spans="1:5" ht="26.4" x14ac:dyDescent="0.25">
      <c r="A20" s="5" t="s">
        <v>29</v>
      </c>
      <c r="B20" s="12" t="s">
        <v>30</v>
      </c>
      <c r="C20" s="13">
        <v>190638.41174000001</v>
      </c>
      <c r="D20" s="13">
        <v>178934.48269999999</v>
      </c>
      <c r="E20" s="15">
        <f t="shared" si="0"/>
        <v>93.860665889326498</v>
      </c>
    </row>
    <row r="21" spans="1:5" ht="26.4" x14ac:dyDescent="0.25">
      <c r="A21" s="5" t="s">
        <v>31</v>
      </c>
      <c r="B21" s="12" t="s">
        <v>32</v>
      </c>
      <c r="C21" s="13">
        <v>48491.087</v>
      </c>
      <c r="D21" s="13">
        <v>48304.738729999997</v>
      </c>
      <c r="E21" s="15">
        <f t="shared" si="0"/>
        <v>99.615706139975785</v>
      </c>
    </row>
    <row r="22" spans="1:5" s="6" customFormat="1" ht="13.2" x14ac:dyDescent="0.25">
      <c r="A22" s="7" t="s">
        <v>33</v>
      </c>
      <c r="B22" s="8" t="s">
        <v>34</v>
      </c>
      <c r="C22" s="9">
        <f>C25+C26+C27+C28+C24+C23</f>
        <v>16160929.939299999</v>
      </c>
      <c r="D22" s="10">
        <f>D25+D26+D27+D28+D24+D23</f>
        <v>15588761.69001</v>
      </c>
      <c r="E22" s="11">
        <f t="shared" si="0"/>
        <v>96.459558630356995</v>
      </c>
    </row>
    <row r="23" spans="1:5" s="6" customFormat="1" ht="13.2" x14ac:dyDescent="0.25">
      <c r="A23" s="16" t="s">
        <v>35</v>
      </c>
      <c r="B23" s="17" t="s">
        <v>36</v>
      </c>
      <c r="C23" s="13">
        <v>146521.59198999999</v>
      </c>
      <c r="D23" s="13">
        <v>146152.93109999999</v>
      </c>
      <c r="E23" s="15">
        <f t="shared" si="0"/>
        <v>99.748391424777054</v>
      </c>
    </row>
    <row r="24" spans="1:5" ht="13.2" x14ac:dyDescent="0.25">
      <c r="A24" s="16" t="s">
        <v>37</v>
      </c>
      <c r="B24" s="17" t="s">
        <v>38</v>
      </c>
      <c r="C24" s="13">
        <v>578796.32545999996</v>
      </c>
      <c r="D24" s="13">
        <v>576448.38682000001</v>
      </c>
      <c r="E24" s="15">
        <f t="shared" si="0"/>
        <v>99.594341128870525</v>
      </c>
    </row>
    <row r="25" spans="1:5" ht="13.2" x14ac:dyDescent="0.25">
      <c r="A25" s="5" t="s">
        <v>39</v>
      </c>
      <c r="B25" s="12" t="s">
        <v>40</v>
      </c>
      <c r="C25" s="13">
        <v>96660.485000000001</v>
      </c>
      <c r="D25" s="13">
        <v>96598.121750000006</v>
      </c>
      <c r="E25" s="15">
        <f t="shared" si="0"/>
        <v>99.935482167299298</v>
      </c>
    </row>
    <row r="26" spans="1:5" ht="13.2" x14ac:dyDescent="0.25">
      <c r="A26" s="5" t="s">
        <v>41</v>
      </c>
      <c r="B26" s="12" t="s">
        <v>42</v>
      </c>
      <c r="C26" s="13">
        <v>8991722.9677099995</v>
      </c>
      <c r="D26" s="13">
        <v>8744435.5121599995</v>
      </c>
      <c r="E26" s="15">
        <f t="shared" si="0"/>
        <v>97.24983235762457</v>
      </c>
    </row>
    <row r="27" spans="1:5" ht="13.2" x14ac:dyDescent="0.25">
      <c r="A27" s="5" t="s">
        <v>43</v>
      </c>
      <c r="B27" s="12" t="s">
        <v>44</v>
      </c>
      <c r="C27" s="13">
        <v>6227664.9061799999</v>
      </c>
      <c r="D27" s="13">
        <v>5906154.9458999997</v>
      </c>
      <c r="E27" s="15">
        <f t="shared" si="0"/>
        <v>94.837391460145028</v>
      </c>
    </row>
    <row r="28" spans="1:5" ht="13.2" x14ac:dyDescent="0.25">
      <c r="A28" s="5" t="s">
        <v>45</v>
      </c>
      <c r="B28" s="12" t="s">
        <v>46</v>
      </c>
      <c r="C28" s="13">
        <v>119563.66296</v>
      </c>
      <c r="D28" s="13">
        <v>118971.79227999999</v>
      </c>
      <c r="E28" s="15">
        <f t="shared" si="0"/>
        <v>99.504974450140409</v>
      </c>
    </row>
    <row r="29" spans="1:5" s="6" customFormat="1" ht="13.2" x14ac:dyDescent="0.25">
      <c r="A29" s="7" t="s">
        <v>47</v>
      </c>
      <c r="B29" s="8" t="s">
        <v>48</v>
      </c>
      <c r="C29" s="10">
        <f>C30+C31+C32+C34+C33</f>
        <v>8791039.6760999989</v>
      </c>
      <c r="D29" s="10">
        <f>D30+D31+D32+D34+D33</f>
        <v>7557564.0020099999</v>
      </c>
      <c r="E29" s="11">
        <f t="shared" si="0"/>
        <v>85.968944294001744</v>
      </c>
    </row>
    <row r="30" spans="1:5" ht="13.2" x14ac:dyDescent="0.25">
      <c r="A30" s="5" t="s">
        <v>49</v>
      </c>
      <c r="B30" s="12" t="s">
        <v>50</v>
      </c>
      <c r="C30" s="13">
        <v>4098683.2261600001</v>
      </c>
      <c r="D30" s="13">
        <v>3430428.9889600002</v>
      </c>
      <c r="E30" s="15">
        <f t="shared" si="0"/>
        <v>83.695879863687878</v>
      </c>
    </row>
    <row r="31" spans="1:5" ht="13.2" x14ac:dyDescent="0.25">
      <c r="A31" s="16" t="s">
        <v>51</v>
      </c>
      <c r="B31" s="17" t="s">
        <v>52</v>
      </c>
      <c r="C31" s="18">
        <v>238454.39772000001</v>
      </c>
      <c r="D31" s="18">
        <v>221899.38136999999</v>
      </c>
      <c r="E31" s="19">
        <f t="shared" si="0"/>
        <v>93.057365891217742</v>
      </c>
    </row>
    <row r="32" spans="1:5" ht="13.2" x14ac:dyDescent="0.25">
      <c r="A32" s="16" t="s">
        <v>53</v>
      </c>
      <c r="B32" s="17" t="s">
        <v>54</v>
      </c>
      <c r="C32" s="18">
        <v>3435634.4522199999</v>
      </c>
      <c r="D32" s="18">
        <v>2887407.6642200002</v>
      </c>
      <c r="E32" s="19">
        <f t="shared" si="0"/>
        <v>84.042924367411885</v>
      </c>
    </row>
    <row r="33" spans="1:5" ht="26.4" x14ac:dyDescent="0.25">
      <c r="A33" s="16" t="s">
        <v>55</v>
      </c>
      <c r="B33" s="17" t="s">
        <v>56</v>
      </c>
      <c r="C33" s="18">
        <v>16400</v>
      </c>
      <c r="D33" s="18">
        <v>16400</v>
      </c>
      <c r="E33" s="19">
        <f t="shared" si="0"/>
        <v>100</v>
      </c>
    </row>
    <row r="34" spans="1:5" ht="13.2" x14ac:dyDescent="0.25">
      <c r="A34" s="5" t="s">
        <v>57</v>
      </c>
      <c r="B34" s="12" t="s">
        <v>58</v>
      </c>
      <c r="C34" s="13">
        <v>1001867.6</v>
      </c>
      <c r="D34" s="13">
        <v>1001427.96746</v>
      </c>
      <c r="E34" s="15">
        <f t="shared" si="0"/>
        <v>99.956118698718271</v>
      </c>
    </row>
    <row r="35" spans="1:5" s="6" customFormat="1" ht="13.2" x14ac:dyDescent="0.25">
      <c r="A35" s="7" t="s">
        <v>59</v>
      </c>
      <c r="B35" s="8" t="s">
        <v>60</v>
      </c>
      <c r="C35" s="9">
        <f>C36+C37</f>
        <v>51902.688329999997</v>
      </c>
      <c r="D35" s="9">
        <f>D36+D37</f>
        <v>51902.687330000001</v>
      </c>
      <c r="E35" s="11">
        <f t="shared" si="0"/>
        <v>99.999998073317528</v>
      </c>
    </row>
    <row r="36" spans="1:5" ht="26.4" x14ac:dyDescent="0.25">
      <c r="A36" s="5" t="s">
        <v>61</v>
      </c>
      <c r="B36" s="12" t="s">
        <v>62</v>
      </c>
      <c r="C36" s="13">
        <v>20704.121729999999</v>
      </c>
      <c r="D36" s="13">
        <v>20704.120729999999</v>
      </c>
      <c r="E36" s="15">
        <f t="shared" si="0"/>
        <v>99.99999517004386</v>
      </c>
    </row>
    <row r="37" spans="1:5" ht="13.2" x14ac:dyDescent="0.25">
      <c r="A37" s="5" t="s">
        <v>63</v>
      </c>
      <c r="B37" s="12" t="s">
        <v>64</v>
      </c>
      <c r="C37" s="13">
        <v>31198.566599999998</v>
      </c>
      <c r="D37" s="14">
        <v>31198.566599999998</v>
      </c>
      <c r="E37" s="15">
        <f t="shared" si="0"/>
        <v>100</v>
      </c>
    </row>
    <row r="38" spans="1:5" s="6" customFormat="1" ht="13.2" x14ac:dyDescent="0.25">
      <c r="A38" s="7" t="s">
        <v>65</v>
      </c>
      <c r="B38" s="8" t="s">
        <v>66</v>
      </c>
      <c r="C38" s="10">
        <f>C39+C40+C43+C44+C41+C42</f>
        <v>26125735.131609999</v>
      </c>
      <c r="D38" s="9">
        <f>D39+D40+D43+D44+D41+D42</f>
        <v>25271405.120720003</v>
      </c>
      <c r="E38" s="11">
        <f t="shared" si="0"/>
        <v>96.72992929543895</v>
      </c>
    </row>
    <row r="39" spans="1:5" ht="13.2" x14ac:dyDescent="0.25">
      <c r="A39" s="5" t="s">
        <v>67</v>
      </c>
      <c r="B39" s="12" t="s">
        <v>68</v>
      </c>
      <c r="C39" s="13">
        <v>7781911.9584499998</v>
      </c>
      <c r="D39" s="13">
        <v>7781420.1675000004</v>
      </c>
      <c r="E39" s="15">
        <f t="shared" si="0"/>
        <v>99.993680332640295</v>
      </c>
    </row>
    <row r="40" spans="1:5" ht="13.2" x14ac:dyDescent="0.25">
      <c r="A40" s="5" t="s">
        <v>69</v>
      </c>
      <c r="B40" s="12" t="s">
        <v>70</v>
      </c>
      <c r="C40" s="13">
        <v>15387200.743000001</v>
      </c>
      <c r="D40" s="13">
        <v>14625089.223409999</v>
      </c>
      <c r="E40" s="15">
        <f t="shared" si="0"/>
        <v>95.047107447813701</v>
      </c>
    </row>
    <row r="41" spans="1:5" ht="13.2" x14ac:dyDescent="0.25">
      <c r="A41" s="5" t="s">
        <v>71</v>
      </c>
      <c r="B41" s="12" t="s">
        <v>72</v>
      </c>
      <c r="C41" s="13">
        <v>1852274.97914</v>
      </c>
      <c r="D41" s="13">
        <v>1838422.9013400001</v>
      </c>
      <c r="E41" s="15">
        <f t="shared" si="0"/>
        <v>99.252158672119435</v>
      </c>
    </row>
    <row r="42" spans="1:5" ht="26.4" x14ac:dyDescent="0.25">
      <c r="A42" s="5" t="s">
        <v>73</v>
      </c>
      <c r="B42" s="12" t="s">
        <v>74</v>
      </c>
      <c r="C42" s="13">
        <v>18680.414000000001</v>
      </c>
      <c r="D42" s="13">
        <v>18680.357220000002</v>
      </c>
      <c r="E42" s="15">
        <f t="shared" si="0"/>
        <v>99.999696045280373</v>
      </c>
    </row>
    <row r="43" spans="1:5" ht="13.2" x14ac:dyDescent="0.25">
      <c r="A43" s="5" t="s">
        <v>75</v>
      </c>
      <c r="B43" s="12" t="s">
        <v>76</v>
      </c>
      <c r="C43" s="13">
        <v>160763.91500000001</v>
      </c>
      <c r="D43" s="13">
        <v>83811.790729999993</v>
      </c>
      <c r="E43" s="15">
        <f t="shared" si="0"/>
        <v>52.133459632405689</v>
      </c>
    </row>
    <row r="44" spans="1:5" ht="13.2" x14ac:dyDescent="0.25">
      <c r="A44" s="5" t="s">
        <v>77</v>
      </c>
      <c r="B44" s="12" t="s">
        <v>78</v>
      </c>
      <c r="C44" s="13">
        <v>924903.12202000001</v>
      </c>
      <c r="D44" s="13">
        <v>923980.68052000005</v>
      </c>
      <c r="E44" s="15">
        <f t="shared" si="0"/>
        <v>99.900266149174058</v>
      </c>
    </row>
    <row r="45" spans="1:5" s="6" customFormat="1" ht="13.2" x14ac:dyDescent="0.25">
      <c r="A45" s="7" t="s">
        <v>79</v>
      </c>
      <c r="B45" s="8" t="s">
        <v>80</v>
      </c>
      <c r="C45" s="9">
        <f>C46+C47</f>
        <v>1506599.28235</v>
      </c>
      <c r="D45" s="9">
        <f>D46+D47</f>
        <v>1506561.05663</v>
      </c>
      <c r="E45" s="11">
        <f t="shared" si="0"/>
        <v>99.997462781215432</v>
      </c>
    </row>
    <row r="46" spans="1:5" ht="13.2" x14ac:dyDescent="0.25">
      <c r="A46" s="5" t="s">
        <v>81</v>
      </c>
      <c r="B46" s="12" t="s">
        <v>82</v>
      </c>
      <c r="C46" s="13">
        <v>1371204.9823499999</v>
      </c>
      <c r="D46" s="13">
        <v>1371168.4086800001</v>
      </c>
      <c r="E46" s="15">
        <f t="shared" si="0"/>
        <v>99.997332735041766</v>
      </c>
    </row>
    <row r="47" spans="1:5" ht="13.2" x14ac:dyDescent="0.25">
      <c r="A47" s="5" t="s">
        <v>83</v>
      </c>
      <c r="B47" s="12" t="s">
        <v>84</v>
      </c>
      <c r="C47" s="13">
        <v>135394.29999999999</v>
      </c>
      <c r="D47" s="13">
        <v>135392.64795000001</v>
      </c>
      <c r="E47" s="15">
        <f t="shared" si="0"/>
        <v>99.998779823079715</v>
      </c>
    </row>
    <row r="48" spans="1:5" s="6" customFormat="1" ht="13.2" x14ac:dyDescent="0.25">
      <c r="A48" s="7" t="s">
        <v>85</v>
      </c>
      <c r="B48" s="8" t="s">
        <v>86</v>
      </c>
      <c r="C48" s="9">
        <f>C49+C50+C51+C52</f>
        <v>2024427.6347400001</v>
      </c>
      <c r="D48" s="10">
        <f>D49+D50+D51+D52</f>
        <v>2007160.4319300002</v>
      </c>
      <c r="E48" s="11">
        <f t="shared" si="0"/>
        <v>99.147057542898168</v>
      </c>
    </row>
    <row r="49" spans="1:5" ht="13.2" x14ac:dyDescent="0.25">
      <c r="A49" s="5" t="s">
        <v>87</v>
      </c>
      <c r="B49" s="12" t="s">
        <v>88</v>
      </c>
      <c r="C49" s="13">
        <v>143179.55600000001</v>
      </c>
      <c r="D49" s="13">
        <v>143078.39194</v>
      </c>
      <c r="E49" s="15">
        <f t="shared" si="0"/>
        <v>99.929344619562855</v>
      </c>
    </row>
    <row r="50" spans="1:5" ht="13.2" x14ac:dyDescent="0.25">
      <c r="A50" s="5" t="s">
        <v>89</v>
      </c>
      <c r="B50" s="12" t="s">
        <v>90</v>
      </c>
      <c r="C50" s="13">
        <f>591182.82909-1805.5</f>
        <v>589377.32909000001</v>
      </c>
      <c r="D50" s="13">
        <v>588441.07964999997</v>
      </c>
      <c r="E50" s="15">
        <f t="shared" si="0"/>
        <v>99.841146003792574</v>
      </c>
    </row>
    <row r="51" spans="1:5" ht="13.2" x14ac:dyDescent="0.25">
      <c r="A51" s="5" t="s">
        <v>91</v>
      </c>
      <c r="B51" s="12" t="s">
        <v>92</v>
      </c>
      <c r="C51" s="13">
        <v>713887.73184000002</v>
      </c>
      <c r="D51" s="13">
        <v>699678.72394000005</v>
      </c>
      <c r="E51" s="15">
        <f t="shared" si="0"/>
        <v>98.009629908700475</v>
      </c>
    </row>
    <row r="52" spans="1:5" ht="13.2" x14ac:dyDescent="0.25">
      <c r="A52" s="5" t="s">
        <v>93</v>
      </c>
      <c r="B52" s="12" t="s">
        <v>94</v>
      </c>
      <c r="C52" s="13">
        <v>577983.01780999999</v>
      </c>
      <c r="D52" s="13">
        <v>575962.23640000005</v>
      </c>
      <c r="E52" s="15">
        <f t="shared" si="0"/>
        <v>99.650373566743056</v>
      </c>
    </row>
    <row r="53" spans="1:5" s="6" customFormat="1" ht="13.2" x14ac:dyDescent="0.25">
      <c r="A53" s="7" t="s">
        <v>95</v>
      </c>
      <c r="B53" s="8" t="s">
        <v>96</v>
      </c>
      <c r="C53" s="10">
        <f>C54+C55+C57+C56</f>
        <v>1603677.4464</v>
      </c>
      <c r="D53" s="9">
        <f>D54+D55+D57+D56</f>
        <v>1530084.3601499998</v>
      </c>
      <c r="E53" s="11">
        <f t="shared" si="0"/>
        <v>95.410979532373858</v>
      </c>
    </row>
    <row r="54" spans="1:5" ht="13.2" x14ac:dyDescent="0.25">
      <c r="A54" s="5" t="s">
        <v>97</v>
      </c>
      <c r="B54" s="12" t="s">
        <v>98</v>
      </c>
      <c r="C54" s="13">
        <v>215123.87445999999</v>
      </c>
      <c r="D54" s="13">
        <v>206472.19281000001</v>
      </c>
      <c r="E54" s="15">
        <f t="shared" si="0"/>
        <v>95.978279179046368</v>
      </c>
    </row>
    <row r="55" spans="1:5" ht="13.2" x14ac:dyDescent="0.25">
      <c r="A55" s="5" t="s">
        <v>99</v>
      </c>
      <c r="B55" s="12" t="s">
        <v>100</v>
      </c>
      <c r="C55" s="13">
        <v>30437.682000000001</v>
      </c>
      <c r="D55" s="13">
        <v>30437.681700000001</v>
      </c>
      <c r="E55" s="15">
        <f t="shared" si="0"/>
        <v>99.999999014379611</v>
      </c>
    </row>
    <row r="56" spans="1:5" ht="13.2" x14ac:dyDescent="0.25">
      <c r="A56" s="5" t="s">
        <v>101</v>
      </c>
      <c r="B56" s="12" t="s">
        <v>102</v>
      </c>
      <c r="C56" s="13">
        <v>1283925.4649400001</v>
      </c>
      <c r="D56" s="13">
        <v>1219076.0504099999</v>
      </c>
      <c r="E56" s="15">
        <f t="shared" si="0"/>
        <v>94.949129345835445</v>
      </c>
    </row>
    <row r="57" spans="1:5" ht="13.2" x14ac:dyDescent="0.25">
      <c r="A57" s="5" t="s">
        <v>103</v>
      </c>
      <c r="B57" s="12" t="s">
        <v>104</v>
      </c>
      <c r="C57" s="13">
        <v>74190.425000000003</v>
      </c>
      <c r="D57" s="13">
        <v>74098.435230000003</v>
      </c>
      <c r="E57" s="15">
        <f t="shared" si="0"/>
        <v>99.876008568491145</v>
      </c>
    </row>
    <row r="58" spans="1:5" ht="13.2" x14ac:dyDescent="0.25">
      <c r="A58" s="7" t="s">
        <v>105</v>
      </c>
      <c r="B58" s="8" t="s">
        <v>106</v>
      </c>
      <c r="C58" s="9">
        <f>C59</f>
        <v>2904.4319999999998</v>
      </c>
      <c r="D58" s="9">
        <f>D59</f>
        <v>2904.4313999999999</v>
      </c>
      <c r="E58" s="11">
        <f t="shared" si="0"/>
        <v>99.999979341916074</v>
      </c>
    </row>
    <row r="59" spans="1:5" ht="26.4" x14ac:dyDescent="0.25">
      <c r="A59" s="5" t="s">
        <v>107</v>
      </c>
      <c r="B59" s="12" t="s">
        <v>108</v>
      </c>
      <c r="C59" s="13">
        <v>2904.4319999999998</v>
      </c>
      <c r="D59" s="13">
        <v>2904.4313999999999</v>
      </c>
      <c r="E59" s="15">
        <f t="shared" si="0"/>
        <v>99.999979341916074</v>
      </c>
    </row>
    <row r="60" spans="1:5" s="6" customFormat="1" ht="13.2" x14ac:dyDescent="0.25">
      <c r="A60" s="20" t="s">
        <v>109</v>
      </c>
      <c r="B60" s="21"/>
      <c r="C60" s="22">
        <f>C53+C48+C45+C38+C35+C29+C22+C18+C10+C58</f>
        <v>59681833.061059996</v>
      </c>
      <c r="D60" s="22">
        <f>D53+D48+D45+D38+D35+D29+D22+D18+D10+D58</f>
        <v>56735541.00506001</v>
      </c>
      <c r="E60" s="11">
        <f t="shared" si="0"/>
        <v>95.063335181099987</v>
      </c>
    </row>
  </sheetData>
  <sheetProtection password="CF5C" sheet="1" objects="1" scenarios="1"/>
  <mergeCells count="6">
    <mergeCell ref="C1:E1"/>
    <mergeCell ref="C2:E2"/>
    <mergeCell ref="A6:E6"/>
    <mergeCell ref="A8:C8"/>
    <mergeCell ref="D3:E3"/>
    <mergeCell ref="D4:E4"/>
  </mergeCells>
  <pageMargins left="0.78740157480314965" right="0.23622047244094491" top="0.35" bottom="0.98425196850393704" header="0.51181102362204722" footer="0.51181102362204722"/>
  <pageSetup paperSize="9" scale="84" orientation="portrait" verticalDpi="2147483648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 3</vt:lpstr>
      <vt:lpstr>'Приложение  3'!Заголовки_для_печати</vt:lpstr>
      <vt:lpstr>'Приложение 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Ермолина Анастасия Николаевна</dc:creator>
  <dc:description>POI XSSF rep:2.34.0.93</dc:description>
  <cp:lastModifiedBy>Колышкина Елена Владимировна</cp:lastModifiedBy>
  <cp:revision>3</cp:revision>
  <cp:lastPrinted>2025-05-27T05:38:58Z</cp:lastPrinted>
  <dcterms:created xsi:type="dcterms:W3CDTF">2015-02-26T10:04:42Z</dcterms:created>
  <dcterms:modified xsi:type="dcterms:W3CDTF">2025-05-27T05:39:28Z</dcterms:modified>
</cp:coreProperties>
</file>