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8.2025" sheetId="1" state="visible" r:id="rId1"/>
  </sheets>
  <definedNames>
    <definedName name="_xlnm._FilterDatabase" localSheetId="0" hidden="1">'на 01.08.2025'!$A$6:$K$52</definedName>
    <definedName name="Print_Titles" localSheetId="0" hidden="0">'на 01.08.2025'!$5:$6</definedName>
    <definedName name="_xlnm.Print_Area" localSheetId="0" hidden="0">'на 01.08.2025'!$A$1:$K$52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<sst xmlns="http://schemas.openxmlformats.org/spreadsheetml/2006/main" count="103" uniqueCount="103">
  <si>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</si>
  <si>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</si>
  <si>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августа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</si>
  <si>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</si>
  <si>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</si>
  <si>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</si>
  <si>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01.08.2024г. (в сопост. условиях 2025г.)</t>
  </si>
  <si>
    <t xml:space="preserve">Уточненный годовой план 2025 года </t>
  </si>
  <si>
    <t xml:space="preserve">План января-июля 2025 года</t>
  </si>
  <si>
    <t xml:space="preserve">Факт на 01.08.2025г.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</si>
  <si>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</si>
  <si>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</si>
  <si>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Исполн. плана 2025 года</t>
  </si>
  <si>
    <t xml:space="preserve">Откл. факта 2025г. от факта 2024г. </t>
  </si>
  <si>
    <t xml:space="preserve">Факт 2025г. к факту 2024г. соп.у.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</si>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</sst>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3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8.000000"/>
      <name val="Times New Roman"/>
    </font>
    <font>
      <sz val="14.000000"/>
      <name val="Times New Roman"/>
    </font>
    <font>
      <b/>
      <sz val="16.000000"/>
      <name val="Times New Roman"/>
    </font>
    <font>
      <i/>
      <sz val="14.000000"/>
      <name val="Times New Roman"/>
    </font>
    <font>
      <i/>
      <sz val="14.000000"/>
      <color indexed="2"/>
      <name val="Times New Roman"/>
    </font>
    <font>
      <b/>
      <sz val="12.000000"/>
      <name val="Times New Roman"/>
    </font>
    <font>
      <b/>
      <i/>
      <sz val="12.000000"/>
      <name val="Times New Roman"/>
    </font>
    <font>
      <i/>
      <sz val="12.000000"/>
      <name val="Times New Roman"/>
    </font>
    <font>
      <b/>
      <sz val="12.500000"/>
      <name val="Times New Roman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51">
    <xf fontId="0" fillId="0" borderId="0" numFmtId="0" xfId="0"/>
    <xf fontId="1" fillId="0" borderId="0" numFmtId="0" xfId="0" applyFont="1" applyAlignment="1">
      <alignment vertical="center"/>
    </xf>
    <xf fontId="4" fillId="0" borderId="0" numFmtId="49" xfId="0" applyNumberFormat="1" applyFont="1" applyAlignment="1">
      <alignment horizontal="left" vertical="center"/>
    </xf>
    <xf fontId="1" fillId="0" borderId="0" numFmtId="0" xfId="0" applyFont="1" applyAlignment="1">
      <alignment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vertical="center" wrapText="1"/>
    </xf>
    <xf fontId="5" fillId="0" borderId="0" numFmtId="0" xfId="0" applyFont="1" applyAlignment="1">
      <alignment vertical="center" wrapText="1"/>
    </xf>
    <xf fontId="1" fillId="0" borderId="0" numFmtId="0" xfId="0" applyFont="1" applyAlignment="1">
      <alignment horizontal="right" vertical="center"/>
    </xf>
    <xf fontId="4" fillId="0" borderId="0" numFmtId="0" xfId="0" applyFont="1" applyAlignment="1">
      <alignment horizontal="left" vertical="center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6" fillId="0" borderId="0" numFmtId="166" xfId="0" applyNumberFormat="1" applyFont="1" applyAlignment="1">
      <alignment horizontal="center" vertical="center"/>
    </xf>
    <xf fontId="5" fillId="0" borderId="0" numFmtId="0" xfId="0" applyFont="1" applyAlignment="1">
      <alignment vertical="center"/>
    </xf>
    <xf fontId="7" fillId="0" borderId="0" numFmtId="166" xfId="0" applyNumberFormat="1" applyFont="1" applyAlignment="1">
      <alignment horizontal="left" vertical="center"/>
    </xf>
    <xf fontId="7" fillId="0" borderId="0" numFmtId="166" xfId="0" applyNumberFormat="1" applyFont="1" applyAlignment="1">
      <alignment vertical="top" wrapText="1"/>
    </xf>
    <xf fontId="8" fillId="0" borderId="0" numFmtId="4" xfId="0" applyNumberFormat="1" applyFont="1" applyAlignment="1">
      <alignment horizontal="center" vertical="center" wrapText="1"/>
    </xf>
    <xf fontId="7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9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164" xfId="1" applyNumberFormat="1" applyFont="1" applyBorder="1" applyAlignment="1" applyProtection="1">
      <alignment horizontal="center" vertical="center" wrapText="1"/>
    </xf>
    <xf fontId="9" fillId="0" borderId="1" numFmtId="164" xfId="1" applyNumberFormat="1" applyFont="1" applyBorder="1" applyAlignment="1">
      <alignment horizontal="center" vertical="center" wrapText="1"/>
    </xf>
    <xf fontId="9" fillId="0" borderId="1" numFmtId="3" xfId="0" applyNumberFormat="1" applyFont="1" applyBorder="1" applyAlignment="1">
      <alignment horizontal="center" vertical="center" wrapText="1"/>
    </xf>
    <xf fontId="9" fillId="0" borderId="1" numFmtId="165" xfId="0" applyNumberFormat="1" applyFon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10" fillId="0" borderId="1" numFmtId="166" xfId="0" applyNumberFormat="1" applyFont="1" applyBorder="1" applyAlignment="1">
      <alignment horizontal="left" vertical="center"/>
    </xf>
    <xf fontId="9" fillId="0" borderId="1" numFmtId="166" xfId="0" applyNumberFormat="1" applyFont="1" applyBorder="1" applyAlignment="1">
      <alignment vertical="center" wrapText="1"/>
    </xf>
    <xf fontId="9" fillId="0" borderId="1" numFmtId="164" xfId="1" applyNumberFormat="1" applyFont="1" applyBorder="1" applyAlignment="1" applyProtection="1">
      <alignment horizontal="right" vertical="center" wrapText="1"/>
    </xf>
    <xf fontId="9" fillId="0" borderId="1" numFmtId="164" xfId="1" applyNumberFormat="1" applyFont="1" applyBorder="1" applyAlignment="1">
      <alignment horizontal="right" vertical="center" wrapText="1"/>
    </xf>
    <xf fontId="9" fillId="0" borderId="1" numFmtId="167" xfId="7" applyNumberFormat="1" applyFont="1" applyBorder="1" applyAlignment="1" applyProtection="1">
      <alignment horizontal="right" vertical="center" wrapText="1"/>
    </xf>
    <xf fontId="1" fillId="0" borderId="1" numFmtId="166" xfId="0" applyNumberFormat="1" applyFont="1" applyBorder="1" applyAlignment="1">
      <alignment horizontal="left" vertical="center"/>
    </xf>
    <xf fontId="1" fillId="0" borderId="1" numFmtId="166" xfId="0" applyNumberFormat="1" applyFont="1" applyBorder="1" applyAlignment="1">
      <alignment vertical="center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4" xfId="1" applyNumberFormat="1" applyFont="1" applyBorder="1" applyAlignment="1">
      <alignment horizontal="right" vertical="center" wrapText="1"/>
    </xf>
    <xf fontId="1" fillId="0" borderId="1" numFmtId="167" xfId="7" applyNumberFormat="1" applyFont="1" applyBorder="1" applyAlignment="1" applyProtection="1">
      <alignment horizontal="right" vertical="center" wrapText="1"/>
    </xf>
    <xf fontId="11" fillId="0" borderId="0" numFmtId="0" xfId="0" applyFont="1" applyAlignment="1">
      <alignment vertical="center"/>
    </xf>
    <xf fontId="1" fillId="0" borderId="1" numFmtId="166" xfId="0" applyNumberFormat="1" applyFont="1" applyBorder="1" applyAlignment="1">
      <alignment vertical="top" wrapText="1"/>
    </xf>
    <xf fontId="9" fillId="0" borderId="1" numFmtId="166" xfId="0" applyNumberFormat="1" applyFont="1" applyBorder="1" applyAlignment="1">
      <alignment horizontal="left" vertical="center"/>
    </xf>
    <xf fontId="9" fillId="0" borderId="1" numFmtId="166" xfId="0" applyNumberFormat="1" applyFont="1" applyBorder="1" applyAlignment="1">
      <alignment horizontal="left" vertical="center" wrapText="1"/>
    </xf>
    <xf fontId="9" fillId="0" borderId="0" numFmtId="0" xfId="0" applyFont="1" applyAlignment="1">
      <alignment horizontal="right" vertical="center"/>
    </xf>
    <xf fontId="9" fillId="0" borderId="1" numFmtId="166" xfId="0" applyNumberFormat="1" applyFont="1" applyBorder="1" applyAlignment="1">
      <alignment horizontal="right" vertical="center"/>
    </xf>
    <xf fontId="0" fillId="0" borderId="1" numFmtId="166" xfId="0" applyNumberFormat="1" applyBorder="1" applyAlignment="1">
      <alignment horizontal="left" vertical="center" wrapText="1"/>
    </xf>
    <xf fontId="1" fillId="0" borderId="1" numFmtId="166" xfId="0" applyNumberFormat="1" applyFont="1" applyBorder="1" applyAlignment="1">
      <alignment horizontal="left" vertical="center" wrapText="1"/>
    </xf>
    <xf fontId="12" fillId="0" borderId="0" numFmtId="0" xfId="0" applyFont="1"/>
    <xf fontId="12" fillId="0" borderId="1" numFmtId="0" xfId="0" applyFont="1" applyBorder="1" applyAlignment="1">
      <alignment horizontal="left"/>
    </xf>
    <xf fontId="12" fillId="0" borderId="1" numFmtId="166" xfId="0" applyNumberFormat="1" applyFont="1" applyBorder="1" applyAlignment="1">
      <alignment wrapText="1"/>
    </xf>
    <xf fontId="12" fillId="0" borderId="1" numFmtId="164" xfId="1" applyNumberFormat="1" applyFont="1" applyBorder="1" applyAlignment="1" applyProtection="1">
      <alignment horizontal="right" wrapText="1"/>
    </xf>
    <xf fontId="12" fillId="0" borderId="1" numFmtId="164" xfId="1" applyNumberFormat="1" applyFont="1" applyBorder="1" applyAlignment="1">
      <alignment horizontal="right" wrapText="1"/>
    </xf>
    <xf fontId="12" fillId="0" borderId="1" numFmtId="167" xfId="7" applyNumberFormat="1" applyFont="1" applyBorder="1" applyAlignment="1" applyProtection="1">
      <alignment horizontal="right" wrapText="1"/>
    </xf>
    <xf fontId="1" fillId="0" borderId="0" numFmtId="49" xfId="0" applyNumberFormat="1" applyFont="1" applyAlignment="1">
      <alignment horizontal="left" vertical="center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1" zoomScale="90" workbookViewId="0">
      <pane ySplit="6" topLeftCell="A7" activePane="bottomLeft" state="frozen"/>
      <selection activeCell="D34" activeCellId="0" sqref="D34"/>
    </sheetView>
  </sheetViews>
  <sheetFormatPr defaultColWidth="15.19921875" defaultRowHeight="15" customHeight="1"/>
  <cols>
    <col customWidth="1" hidden="1" min="1" max="1" style="2" width="14.125"/>
    <col customWidth="1" min="2" max="2" style="3" width="50.125"/>
    <col customWidth="1" min="3" max="3" style="4" width="14.25390625"/>
    <col customWidth="1" min="4" max="4" style="4" width="13.125"/>
    <col customWidth="1" min="5" max="6" style="4" width="12.875"/>
    <col customWidth="1" min="7" max="7" style="4" width="12.625"/>
    <col customWidth="1" min="8" max="8" style="4" width="9.375"/>
    <col customWidth="1" min="9" max="9" style="5" width="8.375"/>
    <col customWidth="1" min="10" max="10" style="5" width="12.125"/>
    <col customWidth="1" min="11" max="11" style="5" width="9.75390625"/>
    <col min="12" max="16384" style="1" width="15.19921875"/>
  </cols>
  <sheetData>
    <row r="1" ht="15" customHeight="1">
      <c r="B1" s="3"/>
      <c r="C1" s="6"/>
      <c r="D1" s="7"/>
      <c r="E1" s="7"/>
      <c r="F1" s="7"/>
      <c r="G1" s="7"/>
      <c r="H1" s="7"/>
      <c r="I1" s="7"/>
      <c r="J1" s="7"/>
      <c r="K1" s="8" t="s">
        <v>0</v>
      </c>
      <c r="L1" s="1"/>
      <c r="M1" s="1"/>
      <c r="N1" s="1"/>
    </row>
    <row r="2" ht="15" customHeight="1">
      <c r="A2" s="9"/>
      <c r="B2" s="3"/>
      <c r="C2" s="10"/>
      <c r="D2" s="11"/>
      <c r="E2" s="11"/>
      <c r="F2" s="11"/>
      <c r="G2" s="11"/>
      <c r="H2" s="11"/>
      <c r="I2" s="11"/>
      <c r="J2" s="11"/>
      <c r="K2" s="8" t="s">
        <v>1</v>
      </c>
      <c r="L2" s="1"/>
      <c r="M2" s="1"/>
      <c r="N2" s="1"/>
    </row>
    <row r="3" ht="15" customHeight="1">
      <c r="A3" s="9"/>
      <c r="B3" s="3"/>
      <c r="C3" s="10"/>
      <c r="D3" s="11"/>
      <c r="E3" s="11"/>
      <c r="F3" s="11"/>
      <c r="G3" s="11"/>
      <c r="H3" s="11"/>
      <c r="I3" s="11"/>
      <c r="J3" s="11"/>
      <c r="K3" s="8"/>
      <c r="L3" s="1"/>
      <c r="M3" s="1"/>
      <c r="N3" s="1"/>
    </row>
    <row r="4" ht="20.25" customHeight="1">
      <c r="B4" s="12" t="s">
        <v>2</v>
      </c>
      <c r="C4" s="12"/>
      <c r="D4" s="12"/>
      <c r="E4" s="12"/>
      <c r="F4" s="12"/>
      <c r="G4" s="12"/>
      <c r="H4" s="12"/>
      <c r="I4" s="12"/>
      <c r="J4" s="12"/>
      <c r="K4" s="12"/>
      <c r="L4" s="1"/>
      <c r="M4" s="1"/>
      <c r="N4" s="1"/>
    </row>
    <row r="5" s="13" customFormat="1" ht="15" customHeight="1">
      <c r="A5" s="14"/>
      <c r="B5" s="15"/>
      <c r="C5" s="16"/>
      <c r="D5" s="17"/>
      <c r="E5" s="17"/>
      <c r="F5" s="17"/>
      <c r="G5" s="17"/>
      <c r="H5" s="17"/>
      <c r="I5" s="17"/>
      <c r="J5" s="17"/>
      <c r="K5" s="18" t="s">
        <v>3</v>
      </c>
      <c r="L5" s="13"/>
      <c r="M5" s="13"/>
      <c r="N5" s="13"/>
      <c r="O5" s="13"/>
    </row>
    <row r="6" s="19" customFormat="1" ht="93" customHeight="1">
      <c r="A6" s="20" t="s">
        <v>4</v>
      </c>
      <c r="B6" s="20" t="s">
        <v>5</v>
      </c>
      <c r="C6" s="21" t="s">
        <v>6</v>
      </c>
      <c r="D6" s="22" t="s">
        <v>7</v>
      </c>
      <c r="E6" s="22" t="s">
        <v>8</v>
      </c>
      <c r="F6" s="22" t="s">
        <v>9</v>
      </c>
      <c r="G6" s="23" t="s">
        <v>10</v>
      </c>
      <c r="H6" s="23" t="s">
        <v>11</v>
      </c>
      <c r="I6" s="24" t="s">
        <v>12</v>
      </c>
      <c r="J6" s="24" t="s">
        <v>13</v>
      </c>
      <c r="K6" s="24" t="s">
        <v>14</v>
      </c>
      <c r="L6" s="19"/>
      <c r="M6" s="19"/>
      <c r="N6" s="19"/>
      <c r="O6" s="19"/>
      <c r="P6" s="19"/>
    </row>
    <row r="7" s="25" customFormat="1" ht="20.25" customHeight="1">
      <c r="A7" s="26"/>
      <c r="B7" s="27" t="s">
        <v>15</v>
      </c>
      <c r="C7" s="28">
        <f>C8+C9+C10+C11+C12+C13+C14+C15+C16+C17+C18</f>
        <v>11927062.100000001</v>
      </c>
      <c r="D7" s="29">
        <f>D8+D9+D10+D11+D12+D13+D14+D15+D16+D17+D18</f>
        <v>28065221.000000004</v>
      </c>
      <c r="E7" s="29">
        <f>E8+E9+E10+E11+E12+E13+E14+E15+E16+E17+E18</f>
        <v>13999575.4</v>
      </c>
      <c r="F7" s="29">
        <f>F8+F9+F10+F11+F12+F13+F14+F15+F16+F17+F18</f>
        <v>13378065.799999999</v>
      </c>
      <c r="G7" s="28">
        <f t="shared" ref="G7:G9" si="0">F7-E7</f>
        <v>-621509.60000000149</v>
      </c>
      <c r="H7" s="30">
        <f t="shared" ref="H7:H9" si="1">IFERROR(F7/E7,"")</f>
        <v>0.95560511070928611</v>
      </c>
      <c r="I7" s="30">
        <f t="shared" ref="I7:I9" si="2">IFERROR(F7/D7,"")</f>
        <v>0.47667772863787522</v>
      </c>
      <c r="J7" s="28">
        <f t="shared" ref="J7:J9" si="3">F7-C7</f>
        <v>1451003.6999999974</v>
      </c>
      <c r="K7" s="30">
        <f t="shared" ref="K7:K9" si="4">IFERROR(F7/C7,"")</f>
        <v>1.121656421995153</v>
      </c>
      <c r="L7" s="25"/>
      <c r="M7" s="25"/>
      <c r="N7" s="25"/>
      <c r="O7" s="25"/>
      <c r="P7" s="25"/>
    </row>
    <row r="8" s="1" customFormat="1" ht="19.5" customHeight="1">
      <c r="A8" s="31" t="s">
        <v>16</v>
      </c>
      <c r="B8" s="32" t="s">
        <v>17</v>
      </c>
      <c r="C8" s="33">
        <v>9051289.5</v>
      </c>
      <c r="D8" s="34">
        <v>21478832.199999999</v>
      </c>
      <c r="E8" s="34">
        <v>10642601.699999999</v>
      </c>
      <c r="F8" s="34">
        <v>9955908.0999999996</v>
      </c>
      <c r="G8" s="33">
        <f t="shared" si="0"/>
        <v>-686693.59999999963</v>
      </c>
      <c r="H8" s="35">
        <f t="shared" si="1"/>
        <v>0.93547690505038827</v>
      </c>
      <c r="I8" s="35">
        <f t="shared" si="2"/>
        <v>0.46352185292457382</v>
      </c>
      <c r="J8" s="33">
        <f t="shared" si="3"/>
        <v>904618.59999999963</v>
      </c>
      <c r="K8" s="35">
        <f t="shared" si="4"/>
        <v>1.0999436157687807</v>
      </c>
      <c r="L8" s="1"/>
      <c r="M8" s="1"/>
      <c r="N8" s="1"/>
      <c r="O8" s="1"/>
      <c r="P8" s="1"/>
    </row>
    <row r="9" s="1" customFormat="1" ht="32.25" customHeight="1">
      <c r="A9" s="31" t="s">
        <v>18</v>
      </c>
      <c r="B9" s="32" t="s">
        <v>19</v>
      </c>
      <c r="C9" s="33">
        <v>47057.800000000003</v>
      </c>
      <c r="D9" s="34">
        <v>82008.100000000006</v>
      </c>
      <c r="E9" s="34">
        <v>46638.5</v>
      </c>
      <c r="F9" s="34">
        <v>48425</v>
      </c>
      <c r="G9" s="33">
        <f t="shared" si="0"/>
        <v>1786.5</v>
      </c>
      <c r="H9" s="35">
        <f t="shared" si="1"/>
        <v>1.0383052628193445</v>
      </c>
      <c r="I9" s="35">
        <f t="shared" si="2"/>
        <v>0.59049045155295632</v>
      </c>
      <c r="J9" s="33">
        <f t="shared" si="3"/>
        <v>1367.1999999999971</v>
      </c>
      <c r="K9" s="35">
        <f t="shared" si="4"/>
        <v>1.029053631916494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="1" customFormat="1" ht="18.75" customHeight="1">
      <c r="A10" s="31" t="s">
        <v>20</v>
      </c>
      <c r="B10" s="32" t="s">
        <v>21</v>
      </c>
      <c r="C10" s="33">
        <v>0</v>
      </c>
      <c r="D10" s="34">
        <v>52994.300000000003</v>
      </c>
      <c r="E10" s="34">
        <v>32497.099999999999</v>
      </c>
      <c r="F10" s="34">
        <v>18246.5</v>
      </c>
      <c r="G10" s="33">
        <f t="shared" ref="G10:G52" si="5">F10-E10</f>
        <v>-14250.599999999999</v>
      </c>
      <c r="H10" s="35">
        <f t="shared" ref="H10:H52" si="6">IFERROR(F10/E10,"")</f>
        <v>0.56148087060076135</v>
      </c>
      <c r="I10" s="35">
        <f t="shared" ref="I10:I52" si="7">IFERROR(F10/D10,"")</f>
        <v>0.34431061453778988</v>
      </c>
      <c r="J10" s="33">
        <f t="shared" ref="J10:J52" si="8">F10-C10</f>
        <v>18246.5</v>
      </c>
      <c r="K10" s="35" t="str">
        <f t="shared" ref="K10:K52" si="9">IFERROR(F10/C10,"")</f>
        <v/>
      </c>
      <c r="L10" s="1"/>
      <c r="M10" s="1"/>
      <c r="N10" s="1"/>
      <c r="O10" s="1"/>
      <c r="P10" s="1"/>
      <c r="Q10" s="1"/>
      <c r="R10" s="1"/>
      <c r="S10" s="1"/>
      <c r="T10" s="1"/>
    </row>
    <row r="11" s="1" customFormat="1" ht="32.25" customHeight="1">
      <c r="A11" s="31" t="s">
        <v>22</v>
      </c>
      <c r="B11" s="32" t="s">
        <v>23</v>
      </c>
      <c r="C11" s="33">
        <v>844869.90000000002</v>
      </c>
      <c r="D11" s="34">
        <v>1259409.1000000001</v>
      </c>
      <c r="E11" s="34">
        <v>911774.40000000002</v>
      </c>
      <c r="F11" s="34">
        <v>898846.30000000005</v>
      </c>
      <c r="G11" s="33">
        <f t="shared" si="5"/>
        <v>-12928.099999999977</v>
      </c>
      <c r="H11" s="35">
        <f t="shared" si="6"/>
        <v>0.98582094430376643</v>
      </c>
      <c r="I11" s="35">
        <f t="shared" si="7"/>
        <v>0.71370478425159856</v>
      </c>
      <c r="J11" s="33">
        <f t="shared" si="8"/>
        <v>53976.400000000023</v>
      </c>
      <c r="K11" s="35">
        <f t="shared" si="9"/>
        <v>1.0638872328153719</v>
      </c>
      <c r="L11" s="1"/>
      <c r="M11" s="1"/>
      <c r="N11" s="1"/>
      <c r="O11" s="1"/>
      <c r="P11" s="1"/>
      <c r="Q11" s="1"/>
      <c r="R11" s="1"/>
      <c r="S11" s="1"/>
      <c r="T11" s="1"/>
    </row>
    <row r="12" s="1" customFormat="1" ht="31.5" customHeight="1">
      <c r="A12" s="31" t="s">
        <v>24</v>
      </c>
      <c r="B12" s="32" t="s">
        <v>25</v>
      </c>
      <c r="C12" s="33">
        <v>564.60000000000002</v>
      </c>
      <c r="D12" s="34">
        <v>0</v>
      </c>
      <c r="E12" s="34">
        <v>0</v>
      </c>
      <c r="F12" s="34">
        <v>221.69999999999999</v>
      </c>
      <c r="G12" s="33">
        <f t="shared" si="5"/>
        <v>221.69999999999999</v>
      </c>
      <c r="H12" s="35" t="str">
        <f t="shared" si="6"/>
        <v/>
      </c>
      <c r="I12" s="35" t="str">
        <f t="shared" si="7"/>
        <v/>
      </c>
      <c r="J12" s="33">
        <f t="shared" si="8"/>
        <v>-342.90000000000003</v>
      </c>
      <c r="K12" s="35">
        <f t="shared" si="9"/>
        <v>0.39266737513283739</v>
      </c>
      <c r="L12" s="1"/>
      <c r="M12" s="1"/>
      <c r="N12" s="1"/>
      <c r="O12" s="1"/>
      <c r="P12" s="1"/>
      <c r="Q12" s="1"/>
      <c r="R12" s="1"/>
      <c r="S12" s="1"/>
      <c r="T12" s="1"/>
    </row>
    <row r="13" s="1" customFormat="1" ht="18.75" customHeight="1">
      <c r="A13" s="31" t="s">
        <v>26</v>
      </c>
      <c r="B13" s="32" t="s">
        <v>27</v>
      </c>
      <c r="C13" s="33">
        <v>1295.4000000000001</v>
      </c>
      <c r="D13" s="34">
        <v>1208.9000000000001</v>
      </c>
      <c r="E13" s="34">
        <v>1142.9000000000001</v>
      </c>
      <c r="F13" s="34">
        <v>1188.3</v>
      </c>
      <c r="G13" s="33">
        <f t="shared" si="5"/>
        <v>45.399999999999864</v>
      </c>
      <c r="H13" s="35">
        <f t="shared" si="6"/>
        <v>1.0397235103683611</v>
      </c>
      <c r="I13" s="35">
        <f t="shared" si="7"/>
        <v>0.98295971544379179</v>
      </c>
      <c r="J13" s="33">
        <f t="shared" si="8"/>
        <v>-107.10000000000014</v>
      </c>
      <c r="K13" s="35">
        <f t="shared" si="9"/>
        <v>0.91732283464566922</v>
      </c>
      <c r="L13" s="1"/>
      <c r="M13" s="1"/>
      <c r="N13" s="1"/>
      <c r="O13" s="1"/>
      <c r="P13" s="1"/>
      <c r="Q13" s="1"/>
      <c r="R13" s="1"/>
      <c r="S13" s="1"/>
      <c r="T13" s="1"/>
    </row>
    <row r="14" s="1" customFormat="1" ht="30">
      <c r="A14" s="31" t="s">
        <v>28</v>
      </c>
      <c r="B14" s="32" t="s">
        <v>29</v>
      </c>
      <c r="C14" s="33">
        <v>310916.59999999998</v>
      </c>
      <c r="D14" s="34">
        <v>615839.40000000002</v>
      </c>
      <c r="E14" s="34">
        <v>329592.29999999999</v>
      </c>
      <c r="F14" s="34">
        <v>335437.70000000001</v>
      </c>
      <c r="G14" s="33">
        <f t="shared" si="5"/>
        <v>5845.4000000000233</v>
      </c>
      <c r="H14" s="35">
        <f t="shared" si="6"/>
        <v>1.017735244421669</v>
      </c>
      <c r="I14" s="35">
        <f t="shared" si="7"/>
        <v>0.54468372760820438</v>
      </c>
      <c r="J14" s="33">
        <f t="shared" si="8"/>
        <v>24521.100000000035</v>
      </c>
      <c r="K14" s="35">
        <f t="shared" si="9"/>
        <v>1.0788671302850992</v>
      </c>
      <c r="L14" s="1"/>
      <c r="M14" s="1"/>
      <c r="N14" s="1"/>
      <c r="O14" s="1"/>
      <c r="P14" s="1"/>
      <c r="Q14" s="1"/>
      <c r="R14" s="1"/>
      <c r="S14" s="1"/>
      <c r="T14" s="1"/>
    </row>
    <row r="15" s="1" customFormat="1" ht="18.75" customHeight="1">
      <c r="A15" s="31" t="s">
        <v>30</v>
      </c>
      <c r="B15" s="32" t="s">
        <v>31</v>
      </c>
      <c r="C15" s="33">
        <v>68043.899999999994</v>
      </c>
      <c r="D15" s="34">
        <v>1486170.1000000001</v>
      </c>
      <c r="E15" s="34">
        <v>71400</v>
      </c>
      <c r="F15" s="34">
        <v>84172.199999999997</v>
      </c>
      <c r="G15" s="33">
        <f t="shared" si="5"/>
        <v>12772.199999999997</v>
      </c>
      <c r="H15" s="35">
        <f t="shared" si="6"/>
        <v>1.1788823529411765</v>
      </c>
      <c r="I15" s="35">
        <f t="shared" si="7"/>
        <v>0.056636989265226097</v>
      </c>
      <c r="J15" s="33">
        <f t="shared" si="8"/>
        <v>16128.300000000003</v>
      </c>
      <c r="K15" s="35">
        <f t="shared" si="9"/>
        <v>1.2370278599551172</v>
      </c>
      <c r="L15" s="1"/>
      <c r="M15" s="1"/>
      <c r="N15" s="1"/>
      <c r="O15" s="1"/>
      <c r="P15" s="1"/>
      <c r="Q15" s="1"/>
      <c r="R15" s="1"/>
      <c r="S15" s="1"/>
      <c r="T15" s="1"/>
    </row>
    <row r="16" s="1" customFormat="1" ht="18.75" customHeight="1">
      <c r="A16" s="31" t="s">
        <v>32</v>
      </c>
      <c r="B16" s="32" t="s">
        <v>33</v>
      </c>
      <c r="C16" s="33">
        <v>1469188.8999999999</v>
      </c>
      <c r="D16" s="34">
        <v>2439929.7999999998</v>
      </c>
      <c r="E16" s="34">
        <v>1596886</v>
      </c>
      <c r="F16" s="34">
        <v>1658394.3999999999</v>
      </c>
      <c r="G16" s="33">
        <f t="shared" si="5"/>
        <v>61508.399999999907</v>
      </c>
      <c r="H16" s="35">
        <f t="shared" si="6"/>
        <v>1.0385177151030192</v>
      </c>
      <c r="I16" s="35">
        <f t="shared" si="7"/>
        <v>0.67968939106362813</v>
      </c>
      <c r="J16" s="33">
        <f t="shared" si="8"/>
        <v>189205.5</v>
      </c>
      <c r="K16" s="35">
        <f t="shared" si="9"/>
        <v>1.1287822825233707</v>
      </c>
      <c r="L16" s="1"/>
      <c r="M16" s="1"/>
      <c r="N16" s="1"/>
      <c r="O16" s="1"/>
      <c r="P16" s="1"/>
      <c r="Q16" s="1"/>
      <c r="R16" s="1"/>
      <c r="S16" s="1"/>
      <c r="T16" s="1"/>
    </row>
    <row r="17" s="1" customFormat="1" ht="18.75" customHeight="1">
      <c r="A17" s="31" t="s">
        <v>34</v>
      </c>
      <c r="B17" s="32" t="s">
        <v>35</v>
      </c>
      <c r="C17" s="33">
        <v>133835.5</v>
      </c>
      <c r="D17" s="34">
        <v>648829.09999999998</v>
      </c>
      <c r="E17" s="34">
        <v>367042.5</v>
      </c>
      <c r="F17" s="34">
        <v>377225.59999999998</v>
      </c>
      <c r="G17" s="33">
        <f t="shared" si="5"/>
        <v>10183.099999999977</v>
      </c>
      <c r="H17" s="35">
        <f t="shared" si="6"/>
        <v>1.0277436536640852</v>
      </c>
      <c r="I17" s="35">
        <f t="shared" si="7"/>
        <v>0.58139439183600117</v>
      </c>
      <c r="J17" s="33">
        <f t="shared" si="8"/>
        <v>243390.09999999998</v>
      </c>
      <c r="K17" s="35">
        <f t="shared" si="9"/>
        <v>2.8185765361208346</v>
      </c>
      <c r="L17" s="1"/>
      <c r="M17" s="1"/>
      <c r="N17" s="1"/>
      <c r="O17" s="1"/>
      <c r="P17" s="1"/>
      <c r="Q17" s="1"/>
      <c r="R17" s="1"/>
      <c r="S17" s="1"/>
      <c r="T17" s="1"/>
    </row>
    <row r="18" s="1" customFormat="1" ht="32.25" customHeight="1">
      <c r="A18" s="31" t="s">
        <v>36</v>
      </c>
      <c r="B18" s="32" t="s">
        <v>37</v>
      </c>
      <c r="C18" s="33">
        <v>0</v>
      </c>
      <c r="D18" s="34">
        <v>0</v>
      </c>
      <c r="E18" s="34">
        <v>0</v>
      </c>
      <c r="F18" s="34">
        <v>0</v>
      </c>
      <c r="G18" s="33">
        <f t="shared" si="5"/>
        <v>0</v>
      </c>
      <c r="H18" s="35" t="str">
        <f t="shared" si="6"/>
        <v/>
      </c>
      <c r="I18" s="35" t="str">
        <f t="shared" si="7"/>
        <v/>
      </c>
      <c r="J18" s="33">
        <f t="shared" si="8"/>
        <v>0</v>
      </c>
      <c r="K18" s="35" t="str">
        <f t="shared" si="9"/>
        <v/>
      </c>
      <c r="L18" s="1"/>
      <c r="M18" s="1"/>
      <c r="N18" s="1"/>
      <c r="O18" s="1"/>
      <c r="P18" s="1"/>
      <c r="Q18" s="1"/>
      <c r="R18" s="1"/>
      <c r="S18" s="1"/>
      <c r="T18" s="1"/>
    </row>
    <row r="19" s="25" customFormat="1" ht="20.25" customHeight="1">
      <c r="A19" s="26"/>
      <c r="B19" s="27" t="s">
        <v>38</v>
      </c>
      <c r="C19" s="28">
        <f>C20+C21+C22+C23+C24+C25+C26+C27+C28+C29+C30+C31+C32+C33+C34+C35+C36+C37+C38+C39+C40</f>
        <v>4658243.9999999991</v>
      </c>
      <c r="D19" s="29">
        <f>D20+D21+D22+D23+D24+D25+D26+D27+D28+D29+D30+D31+D32+D33+D34+D35+D36+D37+D38+D39+D40</f>
        <v>7828489</v>
      </c>
      <c r="E19" s="29">
        <f>E20+E21+E22+E23+E24+E25+E26+E27+E28+E29+E30+E31+E32+E33+E34+E35+E36+E37+E38+E39+E40</f>
        <v>4297491</v>
      </c>
      <c r="F19" s="29">
        <f>F20+F21+F22+F23+F24+F25+F26+F27+F28+F29+F30+F31+F32+F33+F34+F35+F36+F37+F38+F39+F40</f>
        <v>4415293.7999999989</v>
      </c>
      <c r="G19" s="28">
        <f t="shared" si="5"/>
        <v>117802.79999999888</v>
      </c>
      <c r="H19" s="30">
        <f t="shared" si="6"/>
        <v>1.027411994580093</v>
      </c>
      <c r="I19" s="30">
        <f t="shared" si="7"/>
        <v>0.56400332171380696</v>
      </c>
      <c r="J19" s="28">
        <f t="shared" si="8"/>
        <v>-242950.20000000019</v>
      </c>
      <c r="K19" s="30">
        <f t="shared" si="9"/>
        <v>0.94784511073271382</v>
      </c>
      <c r="L19" s="25"/>
      <c r="M19" s="25"/>
      <c r="N19" s="25"/>
      <c r="O19" s="25"/>
      <c r="P19" s="25"/>
      <c r="Q19" s="25"/>
      <c r="R19" s="25"/>
      <c r="S19" s="25"/>
      <c r="T19" s="25"/>
    </row>
    <row r="20" s="1" customFormat="1" ht="90">
      <c r="A20" s="31" t="s">
        <v>39</v>
      </c>
      <c r="B20" s="32" t="s">
        <v>40</v>
      </c>
      <c r="C20" s="33">
        <v>7403.8000000000002</v>
      </c>
      <c r="D20" s="34">
        <v>7680</v>
      </c>
      <c r="E20" s="34">
        <v>0</v>
      </c>
      <c r="F20" s="34">
        <v>0</v>
      </c>
      <c r="G20" s="33">
        <f t="shared" si="5"/>
        <v>0</v>
      </c>
      <c r="H20" s="35" t="str">
        <f t="shared" si="6"/>
        <v/>
      </c>
      <c r="I20" s="35">
        <f t="shared" si="7"/>
        <v>0</v>
      </c>
      <c r="J20" s="33">
        <f t="shared" si="8"/>
        <v>-7403.8000000000002</v>
      </c>
      <c r="K20" s="35">
        <f t="shared" si="9"/>
        <v>0</v>
      </c>
      <c r="L20" s="1"/>
      <c r="M20" s="1"/>
      <c r="N20" s="1"/>
      <c r="O20" s="1"/>
      <c r="P20" s="1"/>
      <c r="Q20" s="1"/>
      <c r="R20" s="1"/>
      <c r="S20" s="1"/>
      <c r="T20" s="1"/>
    </row>
    <row r="21" s="1" customFormat="1" ht="75">
      <c r="A21" s="31" t="s">
        <v>41</v>
      </c>
      <c r="B21" s="32" t="s">
        <v>42</v>
      </c>
      <c r="C21" s="33">
        <v>188296.39999999999</v>
      </c>
      <c r="D21" s="34">
        <v>393350.29999999999</v>
      </c>
      <c r="E21" s="34">
        <v>239592</v>
      </c>
      <c r="F21" s="34">
        <v>262022.29999999999</v>
      </c>
      <c r="G21" s="33">
        <f t="shared" si="5"/>
        <v>22430.299999999988</v>
      </c>
      <c r="H21" s="35">
        <f t="shared" si="6"/>
        <v>1.0936187351831446</v>
      </c>
      <c r="I21" s="35">
        <f t="shared" si="7"/>
        <v>0.66612965593263818</v>
      </c>
      <c r="J21" s="33">
        <f t="shared" si="8"/>
        <v>73725.899999999994</v>
      </c>
      <c r="K21" s="35">
        <f t="shared" si="9"/>
        <v>1.3915417395128107</v>
      </c>
      <c r="L21" s="1"/>
      <c r="M21" s="1"/>
      <c r="N21" s="1"/>
      <c r="O21" s="1"/>
      <c r="P21" s="1"/>
      <c r="Q21" s="1"/>
      <c r="R21" s="1"/>
      <c r="S21" s="1"/>
      <c r="T21" s="1"/>
    </row>
    <row r="22" s="1" customFormat="1" ht="32.25" customHeight="1">
      <c r="A22" s="31" t="s">
        <v>43</v>
      </c>
      <c r="B22" s="32" t="s">
        <v>44</v>
      </c>
      <c r="C22" s="33">
        <v>433279.59999999998</v>
      </c>
      <c r="D22" s="34">
        <v>169383.10000000001</v>
      </c>
      <c r="E22" s="34">
        <v>51158.099999999999</v>
      </c>
      <c r="F22" s="34">
        <v>46793.5</v>
      </c>
      <c r="G22" s="33">
        <f t="shared" si="5"/>
        <v>-4364.5999999999985</v>
      </c>
      <c r="H22" s="35">
        <f t="shared" si="6"/>
        <v>0.91468408717290128</v>
      </c>
      <c r="I22" s="35">
        <f t="shared" si="7"/>
        <v>0.27625837524522812</v>
      </c>
      <c r="J22" s="33">
        <f t="shared" si="8"/>
        <v>-386486.09999999998</v>
      </c>
      <c r="K22" s="35">
        <f t="shared" si="9"/>
        <v>0.10799839180058328</v>
      </c>
      <c r="L22" s="1"/>
      <c r="M22" s="1"/>
      <c r="N22" s="1"/>
      <c r="O22" s="1"/>
      <c r="P22" s="1"/>
      <c r="Q22" s="1"/>
      <c r="R22" s="1"/>
      <c r="S22" s="1"/>
      <c r="T22" s="1"/>
    </row>
    <row r="23" s="1" customFormat="1" ht="18.75" customHeight="1">
      <c r="A23" s="31" t="s">
        <v>45</v>
      </c>
      <c r="B23" s="32" t="s">
        <v>46</v>
      </c>
      <c r="C23" s="33">
        <v>224.09999999999999</v>
      </c>
      <c r="D23" s="34">
        <v>30.699999999999999</v>
      </c>
      <c r="E23" s="34">
        <v>30.699999999999999</v>
      </c>
      <c r="F23" s="34">
        <v>1888.2</v>
      </c>
      <c r="G23" s="33">
        <f t="shared" si="5"/>
        <v>1857.5</v>
      </c>
      <c r="H23" s="35">
        <f t="shared" si="6"/>
        <v>61.504885993485345</v>
      </c>
      <c r="I23" s="35">
        <f t="shared" si="7"/>
        <v>61.504885993485345</v>
      </c>
      <c r="J23" s="33">
        <f t="shared" si="8"/>
        <v>1664.1000000000001</v>
      </c>
      <c r="K23" s="35">
        <f t="shared" si="9"/>
        <v>8.4257028112449799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="1" customFormat="1" ht="60">
      <c r="A24" s="31" t="s">
        <v>47</v>
      </c>
      <c r="B24" s="32" t="s">
        <v>48</v>
      </c>
      <c r="C24" s="33">
        <v>47281.199999999997</v>
      </c>
      <c r="D24" s="34">
        <v>80987</v>
      </c>
      <c r="E24" s="34">
        <v>45600</v>
      </c>
      <c r="F24" s="34">
        <v>46635.800000000003</v>
      </c>
      <c r="G24" s="33">
        <f t="shared" si="5"/>
        <v>1035.8000000000029</v>
      </c>
      <c r="H24" s="35">
        <f t="shared" si="6"/>
        <v>1.0227149122807018</v>
      </c>
      <c r="I24" s="35">
        <f t="shared" si="7"/>
        <v>0.57584303653672819</v>
      </c>
      <c r="J24" s="33">
        <f t="shared" si="8"/>
        <v>-645.39999999999418</v>
      </c>
      <c r="K24" s="35">
        <f t="shared" si="9"/>
        <v>0.98634975423635618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="1" customFormat="1" ht="75">
      <c r="A25" s="31" t="s">
        <v>49</v>
      </c>
      <c r="B25" s="32" t="s">
        <v>50</v>
      </c>
      <c r="C25" s="33">
        <v>129461.5</v>
      </c>
      <c r="D25" s="34">
        <v>261278.39999999999</v>
      </c>
      <c r="E25" s="34">
        <v>147947.20000000001</v>
      </c>
      <c r="F25" s="34">
        <v>161345.10000000001</v>
      </c>
      <c r="G25" s="33">
        <f t="shared" si="5"/>
        <v>13397.899999999994</v>
      </c>
      <c r="H25" s="35">
        <f t="shared" si="6"/>
        <v>1.0905586587647484</v>
      </c>
      <c r="I25" s="35">
        <f t="shared" si="7"/>
        <v>0.61752176988224061</v>
      </c>
      <c r="J25" s="33">
        <f t="shared" si="8"/>
        <v>31883.600000000006</v>
      </c>
      <c r="K25" s="35">
        <f t="shared" si="9"/>
        <v>1.2462786233745169</v>
      </c>
      <c r="L25" s="1"/>
      <c r="M25" s="1"/>
      <c r="N25" s="1"/>
      <c r="O25" s="1"/>
      <c r="P25" s="1"/>
      <c r="Q25" s="1"/>
      <c r="R25" s="1"/>
      <c r="S25" s="1"/>
      <c r="T25" s="1"/>
    </row>
    <row r="26" s="36" customFormat="1" ht="51.75" customHeight="1">
      <c r="A26" s="31" t="s">
        <v>51</v>
      </c>
      <c r="B26" s="37" t="s">
        <v>52</v>
      </c>
      <c r="C26" s="33">
        <v>3651.1999999999998</v>
      </c>
      <c r="D26" s="34">
        <v>3462.3000000000002</v>
      </c>
      <c r="E26" s="34">
        <v>873</v>
      </c>
      <c r="F26" s="34">
        <v>4089.0999999999999</v>
      </c>
      <c r="G26" s="33">
        <f t="shared" si="5"/>
        <v>3216.0999999999999</v>
      </c>
      <c r="H26" s="35">
        <f t="shared" si="6"/>
        <v>4.6839633447880873</v>
      </c>
      <c r="I26" s="35">
        <f t="shared" si="7"/>
        <v>1.1810357276954624</v>
      </c>
      <c r="J26" s="33">
        <f t="shared" si="8"/>
        <v>437.90000000000009</v>
      </c>
      <c r="K26" s="35">
        <f t="shared" si="9"/>
        <v>1.1199331726555652</v>
      </c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="1" customFormat="1" ht="75">
      <c r="A27" s="31" t="s">
        <v>53</v>
      </c>
      <c r="B27" s="32" t="s">
        <v>54</v>
      </c>
      <c r="C27" s="33">
        <v>172.59999999999999</v>
      </c>
      <c r="D27" s="34">
        <v>0</v>
      </c>
      <c r="E27" s="34">
        <v>0</v>
      </c>
      <c r="F27" s="34">
        <v>470.30000000000001</v>
      </c>
      <c r="G27" s="33">
        <f t="shared" si="5"/>
        <v>470.30000000000001</v>
      </c>
      <c r="H27" s="35" t="str">
        <f t="shared" si="6"/>
        <v/>
      </c>
      <c r="I27" s="35" t="str">
        <f t="shared" si="7"/>
        <v/>
      </c>
      <c r="J27" s="33">
        <f t="shared" si="8"/>
        <v>297.70000000000005</v>
      </c>
      <c r="K27" s="35">
        <f t="shared" si="9"/>
        <v>2.7247972190034764</v>
      </c>
      <c r="L27" s="1"/>
      <c r="M27" s="1"/>
      <c r="N27" s="1"/>
      <c r="O27" s="1"/>
      <c r="P27" s="1"/>
      <c r="Q27" s="1"/>
      <c r="R27" s="1"/>
      <c r="S27" s="1"/>
      <c r="T27" s="1"/>
    </row>
    <row r="28" s="1" customFormat="1" ht="60">
      <c r="A28" s="31" t="s">
        <v>55</v>
      </c>
      <c r="B28" s="32" t="s">
        <v>56</v>
      </c>
      <c r="C28" s="33">
        <v>4426.5</v>
      </c>
      <c r="D28" s="34">
        <v>3886.5999999999999</v>
      </c>
      <c r="E28" s="34">
        <v>3886.5999999999999</v>
      </c>
      <c r="F28" s="34">
        <v>647</v>
      </c>
      <c r="G28" s="33">
        <f t="shared" si="5"/>
        <v>-3239.5999999999999</v>
      </c>
      <c r="H28" s="35">
        <f t="shared" si="6"/>
        <v>0.16646940770853702</v>
      </c>
      <c r="I28" s="35">
        <f t="shared" si="7"/>
        <v>0.16646940770853702</v>
      </c>
      <c r="J28" s="33">
        <f t="shared" si="8"/>
        <v>-3779.5</v>
      </c>
      <c r="K28" s="35">
        <f t="shared" si="9"/>
        <v>0.14616514175985543</v>
      </c>
      <c r="L28" s="1"/>
      <c r="M28" s="1"/>
      <c r="N28" s="1"/>
      <c r="O28" s="1"/>
      <c r="P28" s="1"/>
      <c r="Q28" s="1"/>
      <c r="R28" s="1"/>
      <c r="S28" s="1"/>
      <c r="T28" s="1"/>
    </row>
    <row r="29" s="1" customFormat="1" ht="90">
      <c r="A29" s="31" t="s">
        <v>57</v>
      </c>
      <c r="B29" s="32" t="s">
        <v>58</v>
      </c>
      <c r="C29" s="33">
        <v>125014.8</v>
      </c>
      <c r="D29" s="34">
        <v>185836.20000000001</v>
      </c>
      <c r="E29" s="34">
        <v>101565.10000000001</v>
      </c>
      <c r="F29" s="34">
        <v>109864.3</v>
      </c>
      <c r="G29" s="33">
        <f t="shared" si="5"/>
        <v>8299.1999999999971</v>
      </c>
      <c r="H29" s="35">
        <f t="shared" si="6"/>
        <v>1.0817131081444316</v>
      </c>
      <c r="I29" s="35">
        <f t="shared" si="7"/>
        <v>0.5911889072204447</v>
      </c>
      <c r="J29" s="33">
        <f t="shared" si="8"/>
        <v>-15150.5</v>
      </c>
      <c r="K29" s="35">
        <f t="shared" si="9"/>
        <v>0.87881034885469556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="1" customFormat="1" ht="18.75" customHeight="1">
      <c r="A30" s="31" t="s">
        <v>59</v>
      </c>
      <c r="B30" s="32" t="s">
        <v>60</v>
      </c>
      <c r="C30" s="33">
        <v>21539.5</v>
      </c>
      <c r="D30" s="34">
        <v>51086</v>
      </c>
      <c r="E30" s="34">
        <v>39244.400000000001</v>
      </c>
      <c r="F30" s="34">
        <v>48741.800000000003</v>
      </c>
      <c r="G30" s="33">
        <f t="shared" si="5"/>
        <v>9497.4000000000015</v>
      </c>
      <c r="H30" s="35">
        <f t="shared" si="6"/>
        <v>1.2420065028386216</v>
      </c>
      <c r="I30" s="35">
        <f t="shared" si="7"/>
        <v>0.95411267274791534</v>
      </c>
      <c r="J30" s="33">
        <f t="shared" si="8"/>
        <v>27202.300000000003</v>
      </c>
      <c r="K30" s="35">
        <f t="shared" si="9"/>
        <v>2.2629030386034961</v>
      </c>
      <c r="L30" s="1"/>
      <c r="M30" s="1"/>
      <c r="N30" s="1"/>
      <c r="O30" s="1"/>
      <c r="P30" s="1"/>
      <c r="Q30" s="1"/>
      <c r="R30" s="1"/>
      <c r="S30" s="1"/>
      <c r="T30" s="1"/>
    </row>
    <row r="31" s="1" customFormat="1" ht="32.25" customHeight="1">
      <c r="A31" s="31" t="s">
        <v>61</v>
      </c>
      <c r="B31" s="32" t="s">
        <v>62</v>
      </c>
      <c r="C31" s="33">
        <v>2930365.6000000001</v>
      </c>
      <c r="D31" s="34">
        <v>5651966.4000000004</v>
      </c>
      <c r="E31" s="34">
        <v>3168919.7000000002</v>
      </c>
      <c r="F31" s="34">
        <v>3085884.7000000002</v>
      </c>
      <c r="G31" s="33">
        <f t="shared" si="5"/>
        <v>-83035</v>
      </c>
      <c r="H31" s="35">
        <f t="shared" si="6"/>
        <v>0.97379706402784516</v>
      </c>
      <c r="I31" s="35">
        <f t="shared" si="7"/>
        <v>0.54598426133601929</v>
      </c>
      <c r="J31" s="33">
        <f t="shared" si="8"/>
        <v>155519.10000000009</v>
      </c>
      <c r="K31" s="35">
        <f t="shared" si="9"/>
        <v>1.0530715689537169</v>
      </c>
      <c r="L31" s="1"/>
      <c r="M31" s="1"/>
      <c r="N31" s="1"/>
      <c r="O31" s="1"/>
      <c r="P31" s="1"/>
      <c r="Q31" s="1"/>
      <c r="R31" s="1"/>
      <c r="S31" s="1"/>
      <c r="T31" s="1"/>
    </row>
    <row r="32" s="1" customFormat="1" ht="32.25" customHeight="1">
      <c r="A32" s="31" t="s">
        <v>63</v>
      </c>
      <c r="B32" s="32" t="s">
        <v>64</v>
      </c>
      <c r="C32" s="33">
        <v>6179.6000000000004</v>
      </c>
      <c r="D32" s="34">
        <v>0</v>
      </c>
      <c r="E32" s="34">
        <v>0</v>
      </c>
      <c r="F32" s="34">
        <v>2923.3000000000002</v>
      </c>
      <c r="G32" s="33">
        <f t="shared" si="5"/>
        <v>2923.3000000000002</v>
      </c>
      <c r="H32" s="35" t="str">
        <f t="shared" si="6"/>
        <v/>
      </c>
      <c r="I32" s="35" t="str">
        <f t="shared" si="7"/>
        <v/>
      </c>
      <c r="J32" s="33">
        <f t="shared" si="8"/>
        <v>-3256.3000000000002</v>
      </c>
      <c r="K32" s="35">
        <f t="shared" si="9"/>
        <v>0.4730565085118778</v>
      </c>
      <c r="L32" s="1"/>
      <c r="M32" s="1"/>
      <c r="N32" s="1"/>
      <c r="O32" s="1"/>
      <c r="P32" s="1"/>
      <c r="Q32" s="1"/>
      <c r="R32" s="1"/>
      <c r="S32" s="1"/>
      <c r="T32" s="1"/>
    </row>
    <row r="33" s="1" customFormat="1" ht="75">
      <c r="A33" s="31" t="s">
        <v>65</v>
      </c>
      <c r="B33" s="32" t="s">
        <v>66</v>
      </c>
      <c r="C33" s="33">
        <v>729.10000000000002</v>
      </c>
      <c r="D33" s="34">
        <v>13867.5</v>
      </c>
      <c r="E33" s="34">
        <v>0</v>
      </c>
      <c r="F33" s="34">
        <v>850</v>
      </c>
      <c r="G33" s="33">
        <f t="shared" si="5"/>
        <v>850</v>
      </c>
      <c r="H33" s="35" t="str">
        <f t="shared" si="6"/>
        <v/>
      </c>
      <c r="I33" s="35">
        <f t="shared" si="7"/>
        <v>0.061294393365783309</v>
      </c>
      <c r="J33" s="33">
        <f t="shared" si="8"/>
        <v>120.89999999999998</v>
      </c>
      <c r="K33" s="35">
        <f t="shared" si="9"/>
        <v>1.1658208750514332</v>
      </c>
      <c r="L33" s="1"/>
      <c r="M33" s="1"/>
      <c r="N33" s="1"/>
      <c r="O33" s="1"/>
      <c r="P33" s="1"/>
      <c r="Q33" s="1"/>
      <c r="R33" s="1"/>
      <c r="S33" s="1"/>
      <c r="T33" s="1"/>
    </row>
    <row r="34" s="1" customFormat="1" ht="31.5" customHeight="1">
      <c r="A34" s="31" t="s">
        <v>67</v>
      </c>
      <c r="B34" s="32" t="s">
        <v>68</v>
      </c>
      <c r="C34" s="33">
        <v>143184.10000000001</v>
      </c>
      <c r="D34" s="34">
        <v>202788.70000000001</v>
      </c>
      <c r="E34" s="34">
        <v>107630</v>
      </c>
      <c r="F34" s="34">
        <v>100902.8</v>
      </c>
      <c r="G34" s="33">
        <f t="shared" si="5"/>
        <v>-6727.1999999999971</v>
      </c>
      <c r="H34" s="35">
        <f t="shared" si="6"/>
        <v>0.93749698039580043</v>
      </c>
      <c r="I34" s="35">
        <f t="shared" si="7"/>
        <v>0.49757604836955904</v>
      </c>
      <c r="J34" s="33">
        <f t="shared" si="8"/>
        <v>-42281.300000000003</v>
      </c>
      <c r="K34" s="35">
        <f t="shared" si="9"/>
        <v>0.70470673768945014</v>
      </c>
      <c r="L34" s="1"/>
      <c r="M34" s="1"/>
      <c r="N34" s="1"/>
      <c r="O34" s="1"/>
      <c r="P34" s="1"/>
      <c r="Q34" s="1"/>
      <c r="R34" s="1"/>
      <c r="S34" s="1"/>
      <c r="T34" s="1"/>
    </row>
    <row r="35" s="1" customFormat="1" ht="75">
      <c r="A35" s="31" t="s">
        <v>69</v>
      </c>
      <c r="B35" s="32" t="s">
        <v>70</v>
      </c>
      <c r="C35" s="33">
        <v>81485.800000000003</v>
      </c>
      <c r="D35" s="34">
        <v>96901.899999999994</v>
      </c>
      <c r="E35" s="34">
        <v>45500</v>
      </c>
      <c r="F35" s="34">
        <v>54328.300000000003</v>
      </c>
      <c r="G35" s="33">
        <f t="shared" si="5"/>
        <v>8828.3000000000029</v>
      </c>
      <c r="H35" s="35">
        <f t="shared" si="6"/>
        <v>1.1940285714285714</v>
      </c>
      <c r="I35" s="35">
        <f t="shared" si="7"/>
        <v>0.56065257750364039</v>
      </c>
      <c r="J35" s="33">
        <f t="shared" si="8"/>
        <v>-27157.5</v>
      </c>
      <c r="K35" s="35">
        <f t="shared" si="9"/>
        <v>0.66672107287404681</v>
      </c>
      <c r="L35" s="1"/>
      <c r="M35" s="1"/>
      <c r="N35" s="1"/>
      <c r="O35" s="1"/>
      <c r="P35" s="1"/>
      <c r="Q35" s="1"/>
      <c r="R35" s="1"/>
      <c r="S35" s="1"/>
      <c r="T35" s="1"/>
    </row>
    <row r="36" s="1" customFormat="1" ht="45">
      <c r="A36" s="31" t="s">
        <v>71</v>
      </c>
      <c r="B36" s="32" t="s">
        <v>72</v>
      </c>
      <c r="C36" s="33">
        <v>291773.90000000002</v>
      </c>
      <c r="D36" s="34">
        <v>84753.800000000003</v>
      </c>
      <c r="E36" s="34">
        <v>52500.199999999997</v>
      </c>
      <c r="F36" s="34">
        <v>79882.300000000003</v>
      </c>
      <c r="G36" s="33">
        <f t="shared" si="5"/>
        <v>27382.100000000006</v>
      </c>
      <c r="H36" s="35">
        <f t="shared" si="6"/>
        <v>1.5215618226216283</v>
      </c>
      <c r="I36" s="35">
        <f t="shared" si="7"/>
        <v>0.94252175123711268</v>
      </c>
      <c r="J36" s="33">
        <f t="shared" si="8"/>
        <v>-211891.60000000003</v>
      </c>
      <c r="K36" s="35">
        <f t="shared" si="9"/>
        <v>0.27378151369947756</v>
      </c>
      <c r="L36" s="1"/>
      <c r="M36" s="1"/>
      <c r="N36" s="1"/>
      <c r="O36" s="1"/>
      <c r="P36" s="1"/>
      <c r="Q36" s="1"/>
      <c r="R36" s="1"/>
      <c r="S36" s="1"/>
      <c r="T36" s="1"/>
    </row>
    <row r="37" s="1" customFormat="1" ht="19.5" customHeight="1">
      <c r="A37" s="31" t="s">
        <v>73</v>
      </c>
      <c r="B37" s="32" t="s">
        <v>74</v>
      </c>
      <c r="C37" s="33">
        <v>173280.10000000001</v>
      </c>
      <c r="D37" s="34">
        <v>466614.5</v>
      </c>
      <c r="E37" s="34">
        <v>206329</v>
      </c>
      <c r="F37" s="34">
        <v>258612.5</v>
      </c>
      <c r="G37" s="33">
        <f t="shared" si="5"/>
        <v>52283.5</v>
      </c>
      <c r="H37" s="35">
        <f t="shared" si="6"/>
        <v>1.2533986981956002</v>
      </c>
      <c r="I37" s="35">
        <f t="shared" si="7"/>
        <v>0.55423159803220856</v>
      </c>
      <c r="J37" s="33">
        <f t="shared" si="8"/>
        <v>85332.399999999994</v>
      </c>
      <c r="K37" s="35">
        <f t="shared" si="9"/>
        <v>1.492453547753031</v>
      </c>
      <c r="L37" s="1"/>
      <c r="M37" s="1"/>
      <c r="N37" s="1"/>
      <c r="O37" s="1"/>
      <c r="P37" s="1"/>
      <c r="Q37" s="1"/>
      <c r="R37" s="1"/>
      <c r="S37" s="1"/>
      <c r="T37" s="1"/>
    </row>
    <row r="38" s="1" customFormat="1" ht="19.5" customHeight="1">
      <c r="A38" s="31" t="s">
        <v>75</v>
      </c>
      <c r="B38" s="32" t="s">
        <v>76</v>
      </c>
      <c r="C38" s="33">
        <v>-116.2</v>
      </c>
      <c r="D38" s="34">
        <v>0</v>
      </c>
      <c r="E38" s="34">
        <v>0</v>
      </c>
      <c r="F38" s="34">
        <v>98.900000000000006</v>
      </c>
      <c r="G38" s="33">
        <f t="shared" si="5"/>
        <v>98.900000000000006</v>
      </c>
      <c r="H38" s="35" t="str">
        <f t="shared" si="6"/>
        <v/>
      </c>
      <c r="I38" s="35" t="str">
        <f t="shared" si="7"/>
        <v/>
      </c>
      <c r="J38" s="33">
        <f t="shared" si="8"/>
        <v>215.10000000000002</v>
      </c>
      <c r="K38" s="35">
        <f t="shared" si="9"/>
        <v>-0.85111876075731496</v>
      </c>
      <c r="L38" s="1"/>
      <c r="M38" s="1"/>
      <c r="N38" s="1"/>
      <c r="O38" s="1"/>
      <c r="P38" s="1"/>
      <c r="Q38" s="1"/>
      <c r="R38" s="1"/>
      <c r="S38" s="1"/>
      <c r="T38" s="1"/>
    </row>
    <row r="39" s="1" customFormat="1" ht="19.5" customHeight="1">
      <c r="A39" s="31" t="s">
        <v>77</v>
      </c>
      <c r="B39" s="32" t="s">
        <v>78</v>
      </c>
      <c r="C39" s="33">
        <v>69991.300000000003</v>
      </c>
      <c r="D39" s="34">
        <v>154615.60000000001</v>
      </c>
      <c r="E39" s="34">
        <v>86715</v>
      </c>
      <c r="F39" s="34">
        <v>143461.5</v>
      </c>
      <c r="G39" s="33">
        <f t="shared" si="5"/>
        <v>56746.5</v>
      </c>
      <c r="H39" s="35">
        <f t="shared" si="6"/>
        <v>1.6544023525341636</v>
      </c>
      <c r="I39" s="35">
        <f t="shared" si="7"/>
        <v>0.92785915522107731</v>
      </c>
      <c r="J39" s="33">
        <f t="shared" si="8"/>
        <v>73470.199999999997</v>
      </c>
      <c r="K39" s="35">
        <f t="shared" si="9"/>
        <v>2.0497047490188067</v>
      </c>
      <c r="L39" s="1"/>
      <c r="M39" s="1"/>
      <c r="N39" s="1"/>
      <c r="O39" s="1"/>
      <c r="P39" s="1"/>
      <c r="Q39" s="1"/>
      <c r="R39" s="1"/>
      <c r="S39" s="1"/>
      <c r="T39" s="1"/>
    </row>
    <row r="40" s="1" customFormat="1" ht="19.5" customHeight="1">
      <c r="A40" s="31" t="s">
        <v>79</v>
      </c>
      <c r="B40" s="32" t="s">
        <v>80</v>
      </c>
      <c r="C40" s="33">
        <v>619.5</v>
      </c>
      <c r="D40" s="34">
        <v>0</v>
      </c>
      <c r="E40" s="34">
        <v>0</v>
      </c>
      <c r="F40" s="34">
        <v>5852.1000000000004</v>
      </c>
      <c r="G40" s="33">
        <f t="shared" si="5"/>
        <v>5852.1000000000004</v>
      </c>
      <c r="H40" s="35" t="str">
        <f t="shared" si="6"/>
        <v/>
      </c>
      <c r="I40" s="35" t="str">
        <f t="shared" si="7"/>
        <v/>
      </c>
      <c r="J40" s="33">
        <f t="shared" si="8"/>
        <v>5232.6000000000004</v>
      </c>
      <c r="K40" s="35">
        <f t="shared" si="9"/>
        <v>9.4464891041162229</v>
      </c>
      <c r="L40" s="1"/>
      <c r="M40" s="1"/>
      <c r="N40" s="1"/>
      <c r="O40" s="1"/>
      <c r="P40" s="1"/>
      <c r="Q40" s="1"/>
      <c r="R40" s="1"/>
      <c r="S40" s="1"/>
      <c r="T40" s="1"/>
    </row>
    <row r="41" s="25" customFormat="1" ht="34.5" customHeight="1">
      <c r="A41" s="38"/>
      <c r="B41" s="39" t="s">
        <v>81</v>
      </c>
      <c r="C41" s="28">
        <f>C7+C19</f>
        <v>16585306.100000001</v>
      </c>
      <c r="D41" s="29">
        <f>D7+D19</f>
        <v>35893710</v>
      </c>
      <c r="E41" s="29">
        <f>E7+E19</f>
        <v>18297066.399999999</v>
      </c>
      <c r="F41" s="29">
        <f>F7+F19</f>
        <v>17793359.599999998</v>
      </c>
      <c r="G41" s="28">
        <f t="shared" si="5"/>
        <v>-503706.80000000075</v>
      </c>
      <c r="H41" s="30">
        <f t="shared" si="6"/>
        <v>0.97247062512709681</v>
      </c>
      <c r="I41" s="30">
        <f t="shared" si="7"/>
        <v>0.49572361285584571</v>
      </c>
      <c r="J41" s="28">
        <f t="shared" si="8"/>
        <v>1208053.4999999963</v>
      </c>
      <c r="K41" s="30">
        <f t="shared" si="9"/>
        <v>1.0728387822760772</v>
      </c>
      <c r="L41" s="25"/>
      <c r="M41" s="25"/>
      <c r="N41" s="25"/>
      <c r="O41" s="25"/>
      <c r="P41" s="25"/>
      <c r="Q41" s="25"/>
      <c r="R41" s="25"/>
      <c r="S41" s="25"/>
      <c r="T41" s="25"/>
    </row>
    <row r="42" s="40" customFormat="1" ht="20.25" customHeight="1">
      <c r="A42" s="41" t="s">
        <v>82</v>
      </c>
      <c r="B42" s="39" t="s">
        <v>83</v>
      </c>
      <c r="C42" s="28">
        <f>SUM(C43,C44:C51)</f>
        <v>15352397.399999999</v>
      </c>
      <c r="D42" s="29">
        <f>SUM(D43,D44:D51)</f>
        <v>26955263.299999997</v>
      </c>
      <c r="E42" s="29">
        <f>SUM(E43,E44:E51)</f>
        <v>14788820.500000002</v>
      </c>
      <c r="F42" s="29">
        <f>SUM(F43,F44:F51)</f>
        <v>14651245.100000001</v>
      </c>
      <c r="G42" s="28">
        <f t="shared" si="5"/>
        <v>-137575.40000000037</v>
      </c>
      <c r="H42" s="30">
        <f t="shared" si="6"/>
        <v>0.99069733789790737</v>
      </c>
      <c r="I42" s="30">
        <f t="shared" si="7"/>
        <v>0.5435393057355149</v>
      </c>
      <c r="J42" s="28">
        <f t="shared" si="8"/>
        <v>-701152.29999999702</v>
      </c>
      <c r="K42" s="30">
        <f t="shared" si="9"/>
        <v>0.95432945866812979</v>
      </c>
      <c r="L42" s="40"/>
      <c r="M42" s="40"/>
      <c r="N42" s="40"/>
      <c r="O42" s="40"/>
      <c r="P42" s="40"/>
      <c r="Q42" s="40"/>
      <c r="R42" s="40"/>
      <c r="S42" s="40"/>
      <c r="T42" s="40"/>
    </row>
    <row r="43" s="1" customFormat="1" ht="31.5" customHeight="1">
      <c r="A43" s="31" t="s">
        <v>84</v>
      </c>
      <c r="B43" s="32" t="s">
        <v>85</v>
      </c>
      <c r="C43" s="33">
        <v>217715.60000000001</v>
      </c>
      <c r="D43" s="34">
        <v>449533.20000000001</v>
      </c>
      <c r="E43" s="34">
        <v>299329.59999999998</v>
      </c>
      <c r="F43" s="34">
        <v>299329.59999999998</v>
      </c>
      <c r="G43" s="33">
        <f t="shared" si="5"/>
        <v>0</v>
      </c>
      <c r="H43" s="35">
        <f t="shared" si="6"/>
        <v>1</v>
      </c>
      <c r="I43" s="35">
        <f t="shared" si="7"/>
        <v>0.66586761556209861</v>
      </c>
      <c r="J43" s="33">
        <f t="shared" si="8"/>
        <v>81613.999999999971</v>
      </c>
      <c r="K43" s="35">
        <f t="shared" si="9"/>
        <v>1.3748651911025207</v>
      </c>
      <c r="L43" s="1"/>
      <c r="M43" s="1"/>
      <c r="N43" s="1"/>
      <c r="O43" s="1"/>
      <c r="P43" s="1"/>
      <c r="Q43" s="1"/>
      <c r="R43" s="1"/>
      <c r="S43" s="1"/>
      <c r="T43" s="1"/>
    </row>
    <row r="44" s="1" customFormat="1" ht="31.5" customHeight="1">
      <c r="A44" s="31" t="s">
        <v>86</v>
      </c>
      <c r="B44" s="32" t="s">
        <v>87</v>
      </c>
      <c r="C44" s="33">
        <v>3356987.3999999999</v>
      </c>
      <c r="D44" s="34">
        <v>6788269.4000000004</v>
      </c>
      <c r="E44" s="34">
        <v>2153524.2999999998</v>
      </c>
      <c r="F44" s="34">
        <v>2060909</v>
      </c>
      <c r="G44" s="33">
        <f t="shared" si="5"/>
        <v>-92615.299999999814</v>
      </c>
      <c r="H44" s="35">
        <f t="shared" si="6"/>
        <v>0.95699361274911088</v>
      </c>
      <c r="I44" s="35">
        <f t="shared" si="7"/>
        <v>0.30359858729236644</v>
      </c>
      <c r="J44" s="33">
        <f t="shared" si="8"/>
        <v>-1296078.3999999999</v>
      </c>
      <c r="K44" s="35">
        <f t="shared" si="9"/>
        <v>0.61391621547343311</v>
      </c>
      <c r="L44" s="1"/>
      <c r="M44" s="1"/>
      <c r="N44" s="1"/>
      <c r="O44" s="1"/>
      <c r="P44" s="1"/>
      <c r="Q44" s="1"/>
      <c r="R44" s="1"/>
      <c r="S44" s="1"/>
      <c r="T44" s="1"/>
    </row>
    <row r="45" s="1" customFormat="1" ht="31.5" customHeight="1">
      <c r="A45" s="31" t="s">
        <v>88</v>
      </c>
      <c r="B45" s="32" t="s">
        <v>89</v>
      </c>
      <c r="C45" s="33">
        <v>8450919</v>
      </c>
      <c r="D45" s="34">
        <v>16450215.6</v>
      </c>
      <c r="E45" s="34">
        <v>10050205.9</v>
      </c>
      <c r="F45" s="34">
        <v>10050205.9</v>
      </c>
      <c r="G45" s="33">
        <f t="shared" si="5"/>
        <v>0</v>
      </c>
      <c r="H45" s="35">
        <f t="shared" si="6"/>
        <v>1</v>
      </c>
      <c r="I45" s="35">
        <f t="shared" si="7"/>
        <v>0.61094675865524828</v>
      </c>
      <c r="J45" s="33">
        <f t="shared" si="8"/>
        <v>1599286.9000000004</v>
      </c>
      <c r="K45" s="35">
        <f t="shared" si="9"/>
        <v>1.1892441401935103</v>
      </c>
      <c r="L45" s="1"/>
      <c r="M45" s="1"/>
      <c r="N45" s="1"/>
      <c r="O45" s="1"/>
      <c r="P45" s="1"/>
      <c r="Q45" s="1"/>
      <c r="R45" s="1"/>
      <c r="S45" s="1"/>
      <c r="T45" s="1"/>
    </row>
    <row r="46" s="1" customFormat="1" ht="19.5" customHeight="1">
      <c r="A46" s="31" t="s">
        <v>90</v>
      </c>
      <c r="B46" s="32" t="s">
        <v>91</v>
      </c>
      <c r="C46" s="33">
        <v>2441605.5</v>
      </c>
      <c r="D46" s="34">
        <v>3215764.2000000002</v>
      </c>
      <c r="E46" s="34">
        <v>2234279.7999999998</v>
      </c>
      <c r="F46" s="34">
        <v>2232825</v>
      </c>
      <c r="G46" s="33">
        <f t="shared" si="5"/>
        <v>-1454.7999999998137</v>
      </c>
      <c r="H46" s="35">
        <f t="shared" si="6"/>
        <v>0.99934887295673536</v>
      </c>
      <c r="I46" s="35">
        <f t="shared" si="7"/>
        <v>0.69433729002891442</v>
      </c>
      <c r="J46" s="33">
        <f t="shared" si="8"/>
        <v>-208780.5</v>
      </c>
      <c r="K46" s="35">
        <f t="shared" si="9"/>
        <v>0.91449048587087467</v>
      </c>
      <c r="L46" s="1"/>
      <c r="M46" s="1"/>
      <c r="N46" s="1"/>
      <c r="O46" s="1"/>
      <c r="P46" s="1"/>
      <c r="Q46" s="1"/>
      <c r="R46" s="1"/>
      <c r="S46" s="1"/>
      <c r="T46" s="1"/>
    </row>
    <row r="47" ht="33" customHeight="1">
      <c r="A47" s="31" t="s">
        <v>92</v>
      </c>
      <c r="B47" s="32" t="s">
        <v>93</v>
      </c>
      <c r="C47" s="33">
        <v>446.19999999999999</v>
      </c>
      <c r="D47" s="34">
        <v>0</v>
      </c>
      <c r="E47" s="34">
        <v>0</v>
      </c>
      <c r="F47" s="34">
        <v>7534.3999999999996</v>
      </c>
      <c r="G47" s="33">
        <f t="shared" si="5"/>
        <v>7534.3999999999996</v>
      </c>
      <c r="H47" s="35" t="str">
        <f t="shared" si="6"/>
        <v/>
      </c>
      <c r="I47" s="35" t="str">
        <f t="shared" si="7"/>
        <v/>
      </c>
      <c r="J47" s="33">
        <f t="shared" si="8"/>
        <v>7088.1999999999998</v>
      </c>
      <c r="K47" s="35">
        <f t="shared" si="9"/>
        <v>16.88570147915733</v>
      </c>
      <c r="L47" s="1"/>
      <c r="M47" s="1"/>
      <c r="N47" s="1"/>
      <c r="O47" s="1"/>
      <c r="P47" s="1"/>
      <c r="Q47" s="1"/>
      <c r="R47" s="1"/>
      <c r="S47" s="1"/>
      <c r="T47" s="1"/>
    </row>
    <row r="48" ht="33" customHeight="1">
      <c r="A48" s="31" t="s">
        <v>94</v>
      </c>
      <c r="B48" s="32" t="s">
        <v>95</v>
      </c>
      <c r="C48" s="33">
        <v>931777.59999999998</v>
      </c>
      <c r="D48" s="34">
        <v>44836.290000000001</v>
      </c>
      <c r="E48" s="34">
        <v>44836.300000000003</v>
      </c>
      <c r="F48" s="34">
        <v>44836.300000000003</v>
      </c>
      <c r="G48" s="33">
        <f t="shared" si="5"/>
        <v>0</v>
      </c>
      <c r="H48" s="35">
        <f t="shared" si="6"/>
        <v>1</v>
      </c>
      <c r="I48" s="35">
        <f t="shared" si="7"/>
        <v>1.0000002230336185</v>
      </c>
      <c r="J48" s="33">
        <f t="shared" si="8"/>
        <v>-886941.29999999993</v>
      </c>
      <c r="K48" s="35">
        <f t="shared" si="9"/>
        <v>0.048119100523558417</v>
      </c>
      <c r="L48" s="1"/>
      <c r="M48" s="1"/>
      <c r="N48" s="1"/>
      <c r="O48" s="1"/>
      <c r="P48" s="1"/>
      <c r="Q48" s="1"/>
      <c r="R48" s="1"/>
      <c r="S48" s="1"/>
      <c r="T48" s="1"/>
    </row>
    <row r="49" ht="109.5" customHeight="1">
      <c r="A49" s="31" t="s">
        <v>96</v>
      </c>
      <c r="B49" s="42" t="s">
        <v>97</v>
      </c>
      <c r="C49" s="33">
        <v>-22.800000000000001</v>
      </c>
      <c r="D49" s="34">
        <v>0</v>
      </c>
      <c r="E49" s="34">
        <v>0</v>
      </c>
      <c r="F49" s="34">
        <v>-86</v>
      </c>
      <c r="G49" s="33">
        <f t="shared" si="5"/>
        <v>-86</v>
      </c>
      <c r="H49" s="35" t="str">
        <f t="shared" si="6"/>
        <v/>
      </c>
      <c r="I49" s="35" t="str">
        <f t="shared" si="7"/>
        <v/>
      </c>
      <c r="J49" s="33">
        <f t="shared" si="8"/>
        <v>-63.200000000000003</v>
      </c>
      <c r="K49" s="35">
        <f t="shared" si="9"/>
        <v>3.7719298245614032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ht="90">
      <c r="A50" s="31" t="s">
        <v>98</v>
      </c>
      <c r="B50" s="43" t="s">
        <v>99</v>
      </c>
      <c r="C50" s="33">
        <v>80853.300000000003</v>
      </c>
      <c r="D50" s="34">
        <v>6644.6099999999997</v>
      </c>
      <c r="E50" s="34">
        <v>6644.6000000000004</v>
      </c>
      <c r="F50" s="34">
        <v>27620.299999999999</v>
      </c>
      <c r="G50" s="33">
        <f t="shared" si="5"/>
        <v>20975.699999999997</v>
      </c>
      <c r="H50" s="35">
        <f t="shared" si="6"/>
        <v>4.1568040213105375</v>
      </c>
      <c r="I50" s="35">
        <f t="shared" si="7"/>
        <v>4.1567977654068491</v>
      </c>
      <c r="J50" s="33">
        <f t="shared" si="8"/>
        <v>-53233</v>
      </c>
      <c r="K50" s="35">
        <f t="shared" si="9"/>
        <v>0.34161005178514664</v>
      </c>
      <c r="L50" s="1"/>
      <c r="M50" s="1"/>
      <c r="N50" s="1"/>
      <c r="O50" s="1"/>
      <c r="P50" s="1"/>
      <c r="Q50" s="1"/>
      <c r="R50" s="1"/>
      <c r="S50" s="1"/>
      <c r="T50" s="1"/>
    </row>
    <row r="51" ht="48" customHeight="1">
      <c r="A51" s="31" t="s">
        <v>100</v>
      </c>
      <c r="B51" s="32" t="s">
        <v>101</v>
      </c>
      <c r="C51" s="33">
        <v>-127884.39999999999</v>
      </c>
      <c r="D51" s="34">
        <v>0</v>
      </c>
      <c r="E51" s="34">
        <v>0</v>
      </c>
      <c r="F51" s="34">
        <v>-71929.399999999994</v>
      </c>
      <c r="G51" s="33">
        <f t="shared" si="5"/>
        <v>-71929.399999999994</v>
      </c>
      <c r="H51" s="35" t="str">
        <f t="shared" si="6"/>
        <v/>
      </c>
      <c r="I51" s="35" t="str">
        <f t="shared" si="7"/>
        <v/>
      </c>
      <c r="J51" s="33">
        <f t="shared" si="8"/>
        <v>55955</v>
      </c>
      <c r="K51" s="35">
        <f t="shared" si="9"/>
        <v>0.56245640594161606</v>
      </c>
      <c r="L51" s="1"/>
      <c r="M51" s="1"/>
      <c r="N51" s="1"/>
      <c r="O51" s="1"/>
      <c r="P51" s="1"/>
      <c r="Q51" s="1"/>
      <c r="R51" s="1"/>
      <c r="S51" s="1"/>
      <c r="T51" s="1"/>
    </row>
    <row r="52" s="44" customFormat="1" ht="22.5" customHeight="1">
      <c r="A52" s="45"/>
      <c r="B52" s="46" t="s">
        <v>102</v>
      </c>
      <c r="C52" s="47">
        <f>C41+C42</f>
        <v>31937703.5</v>
      </c>
      <c r="D52" s="48">
        <f>D41+D42</f>
        <v>62848973.299999997</v>
      </c>
      <c r="E52" s="48">
        <f>E41+E42</f>
        <v>33085886.899999999</v>
      </c>
      <c r="F52" s="48">
        <f>F41+F42</f>
        <v>32444604.699999999</v>
      </c>
      <c r="G52" s="47">
        <f t="shared" si="5"/>
        <v>-641282.19999999925</v>
      </c>
      <c r="H52" s="49">
        <f t="shared" si="6"/>
        <v>0.98061765120765132</v>
      </c>
      <c r="I52" s="49">
        <f t="shared" si="7"/>
        <v>0.5162312603760546</v>
      </c>
      <c r="J52" s="47">
        <f t="shared" si="8"/>
        <v>506901.19999999925</v>
      </c>
      <c r="K52" s="49">
        <f t="shared" si="9"/>
        <v>1.0158715607088029</v>
      </c>
      <c r="L52" s="44"/>
      <c r="M52" s="44"/>
      <c r="N52" s="44"/>
      <c r="O52" s="44"/>
      <c r="P52" s="44"/>
      <c r="Q52" s="44"/>
      <c r="R52" s="44"/>
      <c r="S52" s="44"/>
      <c r="T52" s="44"/>
    </row>
    <row r="53" ht="15" customHeight="1">
      <c r="A53" s="50"/>
      <c r="B53" s="3"/>
      <c r="C53" s="4"/>
      <c r="D53" s="4"/>
      <c r="E53" s="4"/>
      <c r="F53" s="4"/>
      <c r="G53" s="4"/>
      <c r="H53" s="4"/>
      <c r="I53" s="5"/>
      <c r="J53" s="5"/>
      <c r="K53" s="5"/>
      <c r="L53" s="1"/>
      <c r="M53" s="1"/>
      <c r="N53" s="1"/>
      <c r="O53" s="1"/>
      <c r="P53" s="1"/>
      <c r="Q53" s="1"/>
      <c r="R53" s="1"/>
      <c r="S53" s="1"/>
      <c r="T53" s="1"/>
    </row>
    <row r="54" ht="15" customHeight="1">
      <c r="A54" s="50"/>
      <c r="B54" s="3"/>
      <c r="C54" s="4"/>
      <c r="D54" s="4"/>
      <c r="E54" s="4"/>
      <c r="F54" s="4"/>
      <c r="G54" s="4"/>
      <c r="H54" s="4"/>
      <c r="I54" s="5"/>
      <c r="J54" s="5"/>
      <c r="K54" s="5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ht="15" customHeight="1">
      <c r="A55" s="50"/>
      <c r="B55" s="3"/>
      <c r="C55" s="4"/>
      <c r="D55" s="4"/>
      <c r="E55" s="4"/>
      <c r="F55" s="4"/>
      <c r="G55" s="4"/>
      <c r="H55" s="4"/>
      <c r="I55" s="5"/>
      <c r="J55" s="5"/>
      <c r="K55" s="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ht="15" customHeight="1">
      <c r="A56" s="50"/>
      <c r="B56" s="3"/>
      <c r="C56" s="4"/>
      <c r="D56" s="4"/>
      <c r="E56" s="4"/>
      <c r="F56" s="4"/>
      <c r="G56" s="4"/>
      <c r="H56" s="4"/>
      <c r="I56" s="5"/>
      <c r="J56" s="5"/>
      <c r="K56" s="5"/>
      <c r="L56" s="1"/>
      <c r="M56" s="1"/>
      <c r="N56" s="1"/>
      <c r="O56" s="1"/>
      <c r="P56" s="1"/>
      <c r="Q56" s="1"/>
      <c r="R56" s="1"/>
      <c r="S56" s="1"/>
      <c r="T56" s="1"/>
    </row>
    <row r="57" ht="15" customHeight="1">
      <c r="A57" s="50"/>
      <c r="B57" s="3"/>
      <c r="C57" s="4"/>
      <c r="D57" s="4"/>
      <c r="E57" s="4"/>
      <c r="F57" s="4"/>
      <c r="G57" s="4"/>
      <c r="H57" s="4"/>
      <c r="I57" s="5"/>
      <c r="J57" s="5"/>
      <c r="K57" s="5"/>
      <c r="L57" s="1"/>
      <c r="M57" s="1"/>
      <c r="N57" s="1"/>
      <c r="O57" s="1"/>
      <c r="P57" s="1"/>
      <c r="Q57" s="1"/>
      <c r="R57" s="1"/>
      <c r="S57" s="1"/>
      <c r="T57" s="1"/>
    </row>
    <row r="58" ht="15" customHeight="1">
      <c r="A58" s="50"/>
      <c r="B58" s="3"/>
      <c r="C58" s="4"/>
      <c r="D58" s="4"/>
      <c r="E58" s="4"/>
      <c r="F58" s="4"/>
      <c r="G58" s="4"/>
      <c r="H58" s="4"/>
      <c r="I58" s="5"/>
      <c r="J58" s="5"/>
      <c r="K58" s="5"/>
      <c r="L58" s="1"/>
      <c r="M58" s="1"/>
      <c r="N58" s="1"/>
      <c r="O58" s="1"/>
      <c r="P58" s="1"/>
      <c r="Q58" s="1"/>
      <c r="R58" s="1"/>
      <c r="S58" s="1"/>
      <c r="T58" s="1"/>
    </row>
    <row r="59" ht="15" customHeight="1">
      <c r="A59" s="50"/>
      <c r="B59" s="3"/>
      <c r="C59" s="4"/>
      <c r="D59" s="4"/>
      <c r="E59" s="4"/>
      <c r="F59" s="4"/>
      <c r="G59" s="4"/>
      <c r="H59" s="4"/>
      <c r="I59" s="5"/>
      <c r="J59" s="5"/>
      <c r="K59" s="5"/>
      <c r="L59" s="1"/>
      <c r="M59" s="1"/>
      <c r="N59" s="1"/>
      <c r="O59" s="1"/>
      <c r="P59" s="1"/>
      <c r="Q59" s="1"/>
      <c r="R59" s="1"/>
      <c r="S59" s="1"/>
      <c r="T59" s="1"/>
    </row>
    <row r="60" ht="15" customHeight="1">
      <c r="A60" s="50"/>
      <c r="B60" s="3"/>
      <c r="C60" s="4"/>
      <c r="D60" s="4"/>
      <c r="E60" s="4"/>
      <c r="F60" s="4"/>
      <c r="G60" s="4"/>
      <c r="H60" s="4"/>
      <c r="I60" s="5"/>
      <c r="J60" s="5"/>
      <c r="K60" s="5"/>
      <c r="L60" s="1"/>
      <c r="M60" s="1"/>
      <c r="N60" s="1"/>
      <c r="O60" s="1"/>
      <c r="P60" s="1"/>
      <c r="Q60" s="1"/>
      <c r="R60" s="1"/>
      <c r="S60" s="1"/>
      <c r="T60" s="1"/>
    </row>
    <row r="61" ht="15" customHeight="1">
      <c r="A61" s="50"/>
      <c r="B61" s="3"/>
      <c r="C61" s="4"/>
      <c r="D61" s="4"/>
      <c r="E61" s="4"/>
      <c r="F61" s="4"/>
      <c r="G61" s="4"/>
      <c r="H61" s="4"/>
      <c r="I61" s="5"/>
      <c r="J61" s="5"/>
      <c r="K61" s="5"/>
      <c r="L61" s="1"/>
      <c r="M61" s="1"/>
      <c r="N61" s="1"/>
      <c r="O61" s="1"/>
      <c r="P61" s="1"/>
      <c r="Q61" s="1"/>
      <c r="R61" s="1"/>
      <c r="S61" s="1"/>
      <c r="T61" s="1"/>
    </row>
    <row r="62" ht="15" customHeight="1">
      <c r="A62" s="2"/>
      <c r="B62" s="3"/>
      <c r="C62" s="4"/>
      <c r="D62" s="4"/>
      <c r="E62" s="4"/>
      <c r="F62" s="4"/>
      <c r="G62" s="4"/>
      <c r="H62" s="4"/>
      <c r="I62" s="5"/>
      <c r="J62" s="5"/>
      <c r="K62" s="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ht="15" customHeight="1">
      <c r="A63" s="2"/>
      <c r="B63" s="3"/>
      <c r="C63" s="4"/>
      <c r="D63" s="4"/>
      <c r="E63" s="4"/>
      <c r="F63" s="4"/>
      <c r="G63" s="4"/>
      <c r="H63" s="4"/>
      <c r="I63" s="5"/>
      <c r="J63" s="5"/>
      <c r="K63" s="5"/>
      <c r="L63" s="1"/>
      <c r="M63" s="1"/>
      <c r="N63" s="1"/>
      <c r="O63" s="1"/>
      <c r="P63" s="1"/>
      <c r="Q63" s="1"/>
      <c r="R63" s="1"/>
      <c r="S63" s="1"/>
      <c r="T63" s="1"/>
    </row>
    <row r="64" ht="15" customHeight="1">
      <c r="A64" s="2"/>
      <c r="B64" s="3"/>
      <c r="C64" s="4"/>
      <c r="D64" s="4"/>
      <c r="E64" s="4"/>
      <c r="F64" s="4"/>
      <c r="G64" s="4"/>
      <c r="H64" s="4"/>
      <c r="I64" s="5"/>
      <c r="J64" s="5"/>
      <c r="K64" s="5"/>
      <c r="L64" s="1"/>
      <c r="M64" s="1"/>
      <c r="N64" s="1"/>
      <c r="O64" s="1"/>
      <c r="P64" s="1"/>
      <c r="Q64" s="1"/>
      <c r="R64" s="1"/>
      <c r="S64" s="1"/>
      <c r="T64" s="1"/>
    </row>
    <row r="65" ht="15" customHeight="1">
      <c r="C65" s="4"/>
      <c r="D65" s="4"/>
      <c r="E65" s="4"/>
      <c r="F65" s="4"/>
      <c r="G65" s="4"/>
      <c r="H65" s="4"/>
      <c r="I65" s="5"/>
      <c r="J65" s="5"/>
      <c r="K65" s="5"/>
      <c r="L65" s="1"/>
      <c r="M65" s="1"/>
      <c r="N65" s="1"/>
      <c r="O65" s="1"/>
      <c r="P65" s="1"/>
      <c r="Q65" s="1"/>
      <c r="R65" s="1"/>
      <c r="S65" s="1"/>
      <c r="T65" s="1"/>
    </row>
    <row r="66" ht="15" customHeight="1">
      <c r="A66" s="2"/>
      <c r="B66" s="3"/>
      <c r="C66" s="4"/>
      <c r="D66" s="4"/>
      <c r="E66" s="4"/>
      <c r="F66" s="4"/>
      <c r="G66" s="4"/>
      <c r="H66" s="4"/>
      <c r="I66" s="5"/>
      <c r="J66" s="5"/>
      <c r="K66" s="5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ht="15" customHeight="1">
      <c r="C67" s="4"/>
      <c r="D67" s="4"/>
      <c r="E67" s="4"/>
      <c r="F67" s="4"/>
      <c r="G67" s="4"/>
      <c r="H67" s="4"/>
      <c r="I67" s="5"/>
      <c r="J67" s="5"/>
      <c r="K67" s="5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ht="15" customHeight="1">
      <c r="A68" s="2"/>
      <c r="B68" s="3"/>
      <c r="C68" s="4"/>
      <c r="D68" s="4"/>
      <c r="E68" s="4"/>
      <c r="F68" s="4"/>
      <c r="G68" s="4"/>
      <c r="H68" s="4"/>
      <c r="I68" s="5"/>
      <c r="J68" s="5"/>
      <c r="K68" s="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ht="15" customHeight="1">
      <c r="A69" s="2"/>
      <c r="B69" s="3"/>
      <c r="C69" s="4"/>
      <c r="D69" s="4"/>
      <c r="E69" s="4"/>
      <c r="F69" s="4"/>
      <c r="G69" s="4"/>
      <c r="H69" s="4"/>
      <c r="I69" s="5"/>
      <c r="J69" s="5"/>
      <c r="K69" s="5"/>
      <c r="L69" s="1"/>
      <c r="M69" s="1"/>
      <c r="N69" s="1"/>
      <c r="O69" s="1"/>
      <c r="P69" s="1"/>
      <c r="Q69" s="1"/>
      <c r="R69" s="1"/>
      <c r="S69" s="1"/>
      <c r="T69" s="1"/>
    </row>
    <row r="70" ht="15" customHeight="1">
      <c r="A70" s="2"/>
      <c r="B70" s="3"/>
      <c r="C70" s="4"/>
      <c r="D70" s="4"/>
      <c r="E70" s="4"/>
      <c r="F70" s="4"/>
      <c r="G70" s="4"/>
      <c r="H70" s="4"/>
      <c r="I70" s="5"/>
      <c r="J70" s="5"/>
      <c r="K70" s="5"/>
      <c r="L70" s="1"/>
      <c r="M70" s="1"/>
      <c r="N70" s="1"/>
      <c r="O70" s="1"/>
      <c r="P70" s="1"/>
      <c r="Q70" s="1"/>
      <c r="R70" s="1"/>
      <c r="S70" s="1"/>
      <c r="T70" s="1"/>
    </row>
    <row r="71" ht="15" customHeight="1">
      <c r="A71" s="2"/>
      <c r="B71" s="3"/>
      <c r="C71" s="4"/>
      <c r="D71" s="4"/>
      <c r="E71" s="4"/>
      <c r="F71" s="4"/>
      <c r="G71" s="4"/>
      <c r="H71" s="4"/>
      <c r="I71" s="5"/>
      <c r="J71" s="5"/>
      <c r="K71" s="5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ht="15" customHeight="1">
      <c r="A72" s="2"/>
      <c r="B72" s="3"/>
      <c r="C72" s="4"/>
      <c r="D72" s="4"/>
      <c r="E72" s="4"/>
      <c r="F72" s="4"/>
      <c r="G72" s="4"/>
      <c r="H72" s="4"/>
      <c r="I72" s="5"/>
      <c r="J72" s="5"/>
      <c r="K72" s="5"/>
      <c r="L72" s="1"/>
      <c r="M72" s="1"/>
      <c r="N72" s="1"/>
      <c r="O72" s="1"/>
      <c r="P72" s="1"/>
      <c r="Q72" s="1"/>
      <c r="R72" s="1"/>
      <c r="S72" s="1"/>
      <c r="T72" s="1"/>
    </row>
    <row r="73" ht="15" customHeight="1">
      <c r="A73" s="2"/>
      <c r="B73" s="3"/>
      <c r="C73" s="4"/>
      <c r="D73" s="4"/>
      <c r="E73" s="4"/>
      <c r="F73" s="4"/>
      <c r="G73" s="4"/>
      <c r="H73" s="4"/>
      <c r="I73" s="5"/>
      <c r="J73" s="5"/>
      <c r="K73" s="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ht="15" customHeight="1">
      <c r="A74" s="2"/>
      <c r="B74" s="3"/>
      <c r="C74" s="4"/>
      <c r="D74" s="4"/>
      <c r="E74" s="4"/>
      <c r="F74" s="4"/>
      <c r="G74" s="4"/>
      <c r="H74" s="4"/>
      <c r="I74" s="5"/>
      <c r="J74" s="5"/>
      <c r="K74" s="5"/>
      <c r="L74" s="1"/>
      <c r="M74" s="1"/>
      <c r="N74" s="1"/>
      <c r="O74" s="1"/>
      <c r="P74" s="1"/>
      <c r="Q74" s="1"/>
      <c r="R74" s="1"/>
      <c r="S74" s="1"/>
      <c r="T74" s="1"/>
    </row>
    <row r="75" ht="15" customHeight="1">
      <c r="A75" s="2"/>
      <c r="B75" s="3"/>
      <c r="C75" s="4"/>
      <c r="D75" s="4"/>
      <c r="E75" s="4"/>
      <c r="F75" s="4"/>
      <c r="G75" s="4"/>
      <c r="H75" s="4"/>
      <c r="I75" s="5"/>
      <c r="J75" s="5"/>
      <c r="K75" s="5"/>
      <c r="L75" s="1"/>
      <c r="M75" s="1"/>
      <c r="N75" s="1"/>
      <c r="O75" s="1"/>
      <c r="P75" s="1"/>
      <c r="Q75" s="1"/>
      <c r="R75" s="1"/>
      <c r="S75" s="1"/>
      <c r="T75" s="1"/>
    </row>
    <row r="76" ht="15" customHeight="1">
      <c r="A76" s="2"/>
      <c r="B76" s="3"/>
      <c r="C76" s="4"/>
      <c r="D76" s="4"/>
      <c r="E76" s="4"/>
      <c r="F76" s="4"/>
      <c r="G76" s="4"/>
      <c r="H76" s="4"/>
      <c r="I76" s="5"/>
      <c r="J76" s="5"/>
      <c r="K76" s="5"/>
      <c r="L76" s="1"/>
      <c r="M76" s="1"/>
      <c r="N76" s="1"/>
      <c r="O76" s="1"/>
      <c r="P76" s="1"/>
      <c r="Q76" s="1"/>
      <c r="R76" s="1"/>
      <c r="S76" s="1"/>
      <c r="T76" s="1"/>
    </row>
    <row r="77" ht="15" customHeight="1">
      <c r="A77" s="2"/>
      <c r="B77" s="3"/>
      <c r="C77" s="4"/>
      <c r="D77" s="4"/>
      <c r="E77" s="4"/>
      <c r="F77" s="4"/>
      <c r="G77" s="4"/>
      <c r="H77" s="4"/>
      <c r="I77" s="5"/>
      <c r="J77" s="5"/>
      <c r="K77" s="5"/>
      <c r="L77" s="1"/>
      <c r="M77" s="1"/>
      <c r="N77" s="1"/>
      <c r="O77" s="1"/>
      <c r="P77" s="1"/>
      <c r="Q77" s="1"/>
      <c r="R77" s="1"/>
      <c r="S77" s="1"/>
      <c r="T77" s="1"/>
    </row>
    <row r="78" ht="15" customHeight="1">
      <c r="A78" s="2"/>
      <c r="B78" s="3"/>
      <c r="C78" s="4"/>
      <c r="D78" s="4"/>
      <c r="E78" s="4"/>
      <c r="F78" s="4"/>
      <c r="G78" s="4"/>
      <c r="H78" s="4"/>
      <c r="I78" s="5"/>
      <c r="J78" s="5"/>
      <c r="K78" s="5"/>
      <c r="L78" s="1"/>
      <c r="M78" s="1"/>
      <c r="N78" s="1"/>
      <c r="O78" s="1"/>
      <c r="P78" s="1"/>
      <c r="Q78" s="1"/>
      <c r="R78" s="1"/>
      <c r="S78" s="1"/>
      <c r="T78" s="1"/>
    </row>
    <row r="79" ht="15" customHeight="1">
      <c r="A79" s="2"/>
      <c r="B79" s="3"/>
      <c r="C79" s="4"/>
      <c r="D79" s="4"/>
      <c r="E79" s="4"/>
      <c r="F79" s="4"/>
      <c r="G79" s="4"/>
      <c r="H79" s="4"/>
      <c r="I79" s="5"/>
      <c r="J79" s="5"/>
      <c r="K79" s="5"/>
      <c r="L79" s="1"/>
      <c r="M79" s="1"/>
      <c r="N79" s="1"/>
      <c r="O79" s="1"/>
      <c r="P79" s="1"/>
      <c r="Q79" s="1"/>
      <c r="R79" s="1"/>
      <c r="S79" s="1"/>
      <c r="T79" s="1"/>
    </row>
    <row r="80" ht="15" customHeight="1">
      <c r="A80" s="2"/>
      <c r="B80" s="3"/>
      <c r="C80" s="4"/>
      <c r="D80" s="4"/>
      <c r="E80" s="4"/>
      <c r="F80" s="4"/>
      <c r="G80" s="4"/>
      <c r="H80" s="4"/>
      <c r="I80" s="5"/>
      <c r="J80" s="5"/>
      <c r="K80" s="5"/>
      <c r="L80" s="1"/>
      <c r="M80" s="1"/>
      <c r="N80" s="1"/>
      <c r="O80" s="1"/>
      <c r="P80" s="1"/>
      <c r="Q80" s="1"/>
      <c r="R80" s="1"/>
      <c r="S80" s="1"/>
      <c r="T80" s="1"/>
    </row>
    <row r="81" ht="15" customHeight="1">
      <c r="A81" s="2"/>
      <c r="B81" s="3"/>
      <c r="C81" s="4"/>
      <c r="D81" s="4"/>
      <c r="E81" s="4"/>
      <c r="F81" s="4"/>
      <c r="G81" s="4"/>
      <c r="H81" s="4"/>
      <c r="I81" s="5"/>
      <c r="J81" s="5"/>
      <c r="K81" s="5"/>
      <c r="L81" s="1"/>
      <c r="M81" s="1"/>
      <c r="N81" s="1"/>
      <c r="O81" s="1"/>
      <c r="P81" s="1"/>
      <c r="Q81" s="1"/>
      <c r="R81" s="1"/>
      <c r="S81" s="1"/>
      <c r="T81" s="1"/>
    </row>
    <row r="82" ht="15" customHeight="1">
      <c r="A82" s="2"/>
      <c r="B82" s="3"/>
      <c r="C82" s="4"/>
      <c r="D82" s="4"/>
      <c r="E82" s="4"/>
      <c r="F82" s="4"/>
      <c r="G82" s="4"/>
      <c r="H82" s="4"/>
      <c r="I82" s="5"/>
      <c r="J82" s="5"/>
      <c r="K82" s="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ht="15" customHeight="1">
      <c r="A83" s="2"/>
      <c r="B83" s="3"/>
      <c r="C83" s="4"/>
      <c r="D83" s="4"/>
      <c r="E83" s="4"/>
      <c r="F83" s="4"/>
      <c r="G83" s="4"/>
      <c r="H83" s="4"/>
      <c r="I83" s="5"/>
      <c r="J83" s="5"/>
      <c r="K83" s="5"/>
      <c r="L83" s="1"/>
      <c r="M83" s="1"/>
      <c r="N83" s="1"/>
      <c r="O83" s="1"/>
    </row>
    <row r="84" ht="15" customHeight="1">
      <c r="A84" s="2"/>
      <c r="B84" s="3"/>
      <c r="C84" s="4"/>
      <c r="D84" s="4"/>
      <c r="E84" s="4"/>
      <c r="F84" s="4"/>
      <c r="G84" s="4"/>
      <c r="H84" s="4"/>
      <c r="I84" s="5"/>
      <c r="J84" s="5"/>
      <c r="K84" s="5"/>
      <c r="L84" s="1"/>
      <c r="M84" s="1"/>
      <c r="N84" s="1"/>
      <c r="O84" s="1"/>
    </row>
    <row r="85" ht="15" customHeight="1">
      <c r="A85" s="2"/>
      <c r="B85" s="3"/>
      <c r="C85" s="4"/>
      <c r="D85" s="4"/>
      <c r="E85" s="4"/>
      <c r="F85" s="4"/>
      <c r="G85" s="4"/>
      <c r="H85" s="4"/>
      <c r="I85" s="5"/>
      <c r="J85" s="5"/>
      <c r="K85" s="5"/>
      <c r="L85" s="1"/>
      <c r="M85" s="1"/>
      <c r="N85" s="1"/>
      <c r="O85" s="1"/>
    </row>
    <row r="86" ht="15" customHeight="1">
      <c r="A86" s="2"/>
      <c r="B86" s="3"/>
      <c r="C86" s="4"/>
      <c r="D86" s="4"/>
      <c r="E86" s="4"/>
      <c r="F86" s="4"/>
      <c r="G86" s="4"/>
      <c r="H86" s="4"/>
      <c r="I86" s="5"/>
      <c r="J86" s="5"/>
      <c r="K86" s="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ht="15" customHeight="1">
      <c r="A87" s="2"/>
      <c r="B87" s="3"/>
      <c r="C87" s="4"/>
      <c r="D87" s="4"/>
      <c r="E87" s="4"/>
      <c r="F87" s="4"/>
      <c r="G87" s="4"/>
      <c r="H87" s="4"/>
      <c r="I87" s="5"/>
      <c r="J87" s="5"/>
      <c r="K87" s="5"/>
      <c r="L87" s="1"/>
      <c r="M87" s="1"/>
      <c r="N87" s="1"/>
      <c r="O87" s="1"/>
    </row>
    <row r="88" ht="15" customHeight="1">
      <c r="C88" s="4"/>
      <c r="D88" s="4"/>
      <c r="E88" s="4"/>
      <c r="F88" s="4"/>
      <c r="I88" s="5"/>
      <c r="J88" s="5"/>
      <c r="K88" s="5"/>
      <c r="L88" s="1"/>
      <c r="M88" s="1"/>
      <c r="N88" s="1"/>
      <c r="O88" s="1"/>
    </row>
    <row r="89" ht="15" customHeight="1">
      <c r="C89" s="4"/>
      <c r="D89" s="4"/>
      <c r="E89" s="4"/>
      <c r="F89" s="4"/>
      <c r="I89" s="5"/>
      <c r="J89" s="5"/>
      <c r="K89" s="5"/>
      <c r="L89" s="1"/>
      <c r="M89" s="1"/>
      <c r="N89" s="1"/>
      <c r="O89" s="1"/>
    </row>
    <row r="90" ht="15" customHeight="1">
      <c r="C90" s="4"/>
      <c r="D90" s="4"/>
      <c r="E90" s="4"/>
      <c r="F90" s="4"/>
      <c r="I90" s="5"/>
      <c r="J90" s="5"/>
      <c r="K90" s="5"/>
      <c r="L90" s="1"/>
      <c r="M90" s="1"/>
      <c r="N90" s="1"/>
      <c r="O90" s="1"/>
    </row>
    <row r="91" ht="15" customHeight="1">
      <c r="C91" s="4"/>
      <c r="D91" s="4"/>
      <c r="E91" s="4"/>
      <c r="F91" s="4"/>
      <c r="I91" s="5"/>
      <c r="J91" s="5"/>
      <c r="K91" s="5"/>
      <c r="L91" s="1"/>
      <c r="M91" s="1"/>
      <c r="N91" s="1"/>
      <c r="O91" s="1"/>
    </row>
    <row r="92" ht="15" customHeight="1">
      <c r="C92" s="4"/>
      <c r="D92" s="4"/>
      <c r="E92" s="4"/>
      <c r="F92" s="4"/>
      <c r="I92" s="5"/>
      <c r="J92" s="5"/>
      <c r="K92" s="5"/>
      <c r="L92" s="1"/>
      <c r="M92" s="1"/>
      <c r="N92" s="1"/>
      <c r="O92" s="1"/>
    </row>
    <row r="93" ht="15" customHeight="1">
      <c r="C93" s="4"/>
      <c r="D93" s="4"/>
      <c r="E93" s="4"/>
      <c r="F93" s="4"/>
      <c r="I93" s="5"/>
      <c r="J93" s="5"/>
      <c r="K93" s="5"/>
      <c r="L93" s="1"/>
      <c r="M93" s="1"/>
      <c r="N93" s="1"/>
      <c r="O93" s="1"/>
    </row>
    <row r="94" ht="15" customHeight="1">
      <c r="C94" s="4"/>
      <c r="D94" s="4"/>
      <c r="E94" s="4"/>
      <c r="I94" s="5"/>
      <c r="J94" s="5"/>
      <c r="K94" s="5"/>
      <c r="L94" s="1"/>
      <c r="M94" s="1"/>
      <c r="N94" s="1"/>
      <c r="O94" s="1"/>
    </row>
    <row r="95" ht="15" customHeight="1">
      <c r="C95" s="4"/>
      <c r="D95" s="4"/>
      <c r="E95" s="4"/>
      <c r="F95" s="4"/>
      <c r="I95" s="5"/>
      <c r="J95" s="5"/>
      <c r="K95" s="5"/>
      <c r="L95" s="1"/>
      <c r="M95" s="1"/>
      <c r="N95" s="1"/>
      <c r="O95" s="1"/>
    </row>
    <row r="96" ht="15" customHeight="1">
      <c r="C96" s="4"/>
      <c r="D96" s="4"/>
      <c r="E96" s="4"/>
      <c r="F96" s="4"/>
      <c r="I96" s="5"/>
      <c r="J96" s="5"/>
      <c r="K96" s="5"/>
      <c r="L96" s="1"/>
      <c r="M96" s="1"/>
      <c r="N96" s="1"/>
      <c r="O96" s="1"/>
    </row>
    <row r="97" ht="15" customHeight="1">
      <c r="C97" s="4"/>
      <c r="D97" s="4"/>
      <c r="E97" s="4"/>
      <c r="F97" s="4"/>
      <c r="I97" s="5"/>
      <c r="J97" s="5"/>
      <c r="K97" s="5"/>
      <c r="L97" s="1"/>
      <c r="M97" s="1"/>
      <c r="N97" s="1"/>
      <c r="O97" s="1"/>
    </row>
    <row r="98" ht="15" customHeight="1">
      <c r="C98" s="4"/>
      <c r="D98" s="4"/>
      <c r="E98" s="4"/>
      <c r="F98" s="4"/>
      <c r="I98" s="5"/>
      <c r="J98" s="5"/>
      <c r="K98" s="5"/>
      <c r="L98" s="1"/>
      <c r="M98" s="1"/>
      <c r="N98" s="1"/>
      <c r="O98" s="1"/>
    </row>
    <row r="99" ht="15" customHeight="1">
      <c r="C99" s="4"/>
      <c r="D99" s="4"/>
      <c r="E99" s="4"/>
      <c r="F99" s="4"/>
      <c r="I99" s="5"/>
      <c r="J99" s="5"/>
      <c r="K99" s="5"/>
      <c r="L99" s="1"/>
      <c r="M99" s="1"/>
      <c r="N99" s="1"/>
      <c r="O99" s="1"/>
    </row>
    <row r="100" ht="15" customHeight="1">
      <c r="C100" s="4"/>
      <c r="D100" s="4"/>
      <c r="E100" s="4"/>
      <c r="F100" s="4"/>
      <c r="I100" s="5"/>
      <c r="J100" s="5"/>
      <c r="K100" s="5"/>
      <c r="L100" s="1"/>
      <c r="M100" s="1"/>
      <c r="N100" s="1"/>
      <c r="O100" s="1"/>
    </row>
    <row r="101" ht="15" customHeight="1">
      <c r="C101" s="4"/>
      <c r="D101" s="4"/>
      <c r="E101" s="4"/>
      <c r="F101" s="4"/>
      <c r="I101" s="5"/>
      <c r="J101" s="5"/>
      <c r="K101" s="5"/>
      <c r="L101" s="1"/>
      <c r="M101" s="1"/>
      <c r="N101" s="1"/>
      <c r="O101" s="1"/>
    </row>
    <row r="102" ht="15" customHeight="1">
      <c r="C102" s="4"/>
      <c r="D102" s="4"/>
      <c r="E102" s="4"/>
      <c r="I102" s="5"/>
      <c r="J102" s="5"/>
      <c r="K102" s="5"/>
      <c r="L102" s="1"/>
      <c r="M102" s="1"/>
      <c r="N102" s="1"/>
      <c r="O102" s="1"/>
    </row>
    <row r="103" ht="15" customHeight="1">
      <c r="C103" s="4"/>
      <c r="D103" s="4"/>
      <c r="E103" s="4"/>
      <c r="I103" s="5"/>
      <c r="J103" s="5"/>
      <c r="K103" s="5"/>
      <c r="L103" s="1"/>
      <c r="M103" s="1"/>
      <c r="N103" s="1"/>
      <c r="O103" s="1"/>
    </row>
    <row r="104" ht="15" customHeight="1">
      <c r="C104" s="4"/>
      <c r="D104" s="4"/>
      <c r="E104" s="4"/>
      <c r="I104" s="5"/>
      <c r="J104" s="5"/>
      <c r="K104" s="5"/>
      <c r="L104" s="1"/>
      <c r="M104" s="1"/>
      <c r="N104" s="1"/>
      <c r="O104" s="1"/>
    </row>
    <row r="105" ht="15" customHeight="1">
      <c r="C105" s="4"/>
      <c r="D105" s="4"/>
      <c r="E105" s="4"/>
      <c r="I105" s="5"/>
      <c r="J105" s="5"/>
      <c r="K105" s="5"/>
      <c r="L105" s="1"/>
      <c r="M105" s="1"/>
      <c r="N105" s="1"/>
      <c r="O105" s="1"/>
    </row>
    <row r="106" ht="15" customHeight="1">
      <c r="C106" s="4"/>
      <c r="D106" s="4"/>
      <c r="E106" s="4"/>
      <c r="I106" s="5"/>
      <c r="J106" s="5"/>
      <c r="K106" s="5"/>
      <c r="L106" s="1"/>
      <c r="M106" s="1"/>
      <c r="N106" s="1"/>
      <c r="O106" s="1"/>
    </row>
    <row r="107" ht="15" customHeight="1">
      <c r="C107" s="4"/>
      <c r="D107" s="4"/>
      <c r="E107" s="4"/>
      <c r="I107" s="5"/>
      <c r="J107" s="5"/>
      <c r="K107" s="5"/>
      <c r="L107" s="1"/>
      <c r="M107" s="1"/>
      <c r="N107" s="1"/>
      <c r="O107" s="1"/>
    </row>
    <row r="108" ht="15" customHeight="1">
      <c r="C108" s="4"/>
      <c r="D108" s="4"/>
      <c r="E108" s="4"/>
      <c r="I108" s="5"/>
      <c r="J108" s="5"/>
      <c r="K108" s="5"/>
      <c r="L108" s="1"/>
      <c r="M108" s="1"/>
      <c r="N108" s="1"/>
    </row>
    <row r="109" ht="15" customHeight="1">
      <c r="C109" s="4"/>
      <c r="D109" s="4"/>
      <c r="E109" s="4"/>
      <c r="I109" s="5"/>
      <c r="J109" s="5"/>
      <c r="K109" s="5"/>
      <c r="L109" s="1"/>
      <c r="M109" s="1"/>
      <c r="N109" s="1"/>
    </row>
    <row r="110" ht="15" customHeight="1">
      <c r="C110" s="4"/>
      <c r="D110" s="4"/>
      <c r="E110" s="4"/>
      <c r="I110" s="5"/>
      <c r="J110" s="5"/>
      <c r="K110" s="5"/>
      <c r="L110" s="1"/>
      <c r="M110" s="1"/>
      <c r="N110" s="1"/>
    </row>
    <row r="111" ht="15" customHeight="1">
      <c r="C111" s="4"/>
      <c r="D111" s="4"/>
      <c r="E111" s="4"/>
      <c r="I111" s="5"/>
      <c r="J111" s="5"/>
      <c r="K111" s="5"/>
      <c r="L111" s="1"/>
      <c r="M111" s="1"/>
      <c r="N111" s="1"/>
    </row>
    <row r="112" ht="15" customHeight="1">
      <c r="C112" s="4"/>
      <c r="D112" s="4"/>
      <c r="E112" s="4"/>
      <c r="I112" s="5"/>
      <c r="J112" s="5"/>
      <c r="K112" s="5"/>
      <c r="L112" s="1"/>
      <c r="M112" s="1"/>
      <c r="N112" s="1"/>
    </row>
    <row r="113" ht="15" customHeight="1">
      <c r="C113" s="4"/>
      <c r="D113" s="4"/>
      <c r="E113" s="4"/>
      <c r="I113" s="5"/>
      <c r="J113" s="5"/>
      <c r="K113" s="5"/>
      <c r="L113" s="1"/>
      <c r="M113" s="1"/>
      <c r="N113" s="1"/>
    </row>
    <row r="114" ht="15" customHeight="1">
      <c r="C114" s="4"/>
      <c r="D114" s="4"/>
      <c r="E114" s="4"/>
      <c r="I114" s="5"/>
      <c r="J114" s="5"/>
      <c r="K114" s="5"/>
      <c r="L114" s="1"/>
      <c r="M114" s="1"/>
      <c r="N114" s="1"/>
    </row>
    <row r="115" ht="15" customHeight="1">
      <c r="C115" s="4"/>
      <c r="D115" s="4"/>
      <c r="E115" s="4"/>
      <c r="I115" s="5"/>
      <c r="J115" s="5"/>
      <c r="K115" s="5"/>
      <c r="L115" s="1"/>
      <c r="M115" s="1"/>
      <c r="N115" s="1"/>
    </row>
    <row r="116" ht="15" customHeight="1">
      <c r="C116" s="4"/>
      <c r="D116" s="4"/>
      <c r="E116" s="4"/>
      <c r="I116" s="5"/>
      <c r="J116" s="5"/>
      <c r="K116" s="5"/>
      <c r="L116" s="1"/>
      <c r="M116" s="1"/>
      <c r="N116" s="1"/>
    </row>
    <row r="117" ht="15" customHeight="1">
      <c r="C117" s="4"/>
      <c r="D117" s="4"/>
      <c r="E117" s="4"/>
      <c r="I117" s="5"/>
      <c r="J117" s="5"/>
      <c r="K117" s="5"/>
      <c r="L117" s="1"/>
      <c r="M117" s="1"/>
      <c r="N117" s="1"/>
    </row>
    <row r="118" ht="15" customHeight="1">
      <c r="C118" s="4"/>
      <c r="D118" s="4"/>
      <c r="E118" s="4"/>
      <c r="I118" s="5"/>
      <c r="J118" s="5"/>
      <c r="K118" s="5"/>
      <c r="L118" s="1"/>
      <c r="M118" s="1"/>
      <c r="N118" s="1"/>
    </row>
    <row r="119" ht="15" customHeight="1">
      <c r="C119" s="4"/>
      <c r="D119" s="4"/>
      <c r="E119" s="4"/>
      <c r="I119" s="5"/>
      <c r="J119" s="5"/>
      <c r="K119" s="5"/>
      <c r="L119" s="1"/>
      <c r="M119" s="1"/>
      <c r="N119" s="1"/>
    </row>
    <row r="120" ht="15" customHeight="1">
      <c r="C120" s="4"/>
      <c r="D120" s="4"/>
      <c r="E120" s="4"/>
      <c r="I120" s="5"/>
      <c r="J120" s="5"/>
      <c r="K120" s="5"/>
      <c r="L120" s="1"/>
      <c r="M120" s="1"/>
      <c r="N120" s="1"/>
    </row>
    <row r="121" ht="15" customHeight="1">
      <c r="C121" s="4"/>
      <c r="D121" s="4"/>
      <c r="E121" s="4"/>
      <c r="I121" s="5"/>
      <c r="J121" s="5"/>
      <c r="K121" s="5"/>
      <c r="L121" s="1"/>
      <c r="M121" s="1"/>
      <c r="N121" s="1"/>
    </row>
    <row r="122" ht="15" customHeight="1">
      <c r="D122" s="4"/>
      <c r="E122" s="4"/>
      <c r="I122" s="5"/>
      <c r="J122" s="5"/>
      <c r="K122" s="5"/>
      <c r="L122" s="1"/>
      <c r="M122" s="1"/>
      <c r="N122" s="1"/>
    </row>
    <row r="123" ht="15" customHeight="1">
      <c r="D123" s="4"/>
      <c r="E123" s="4"/>
      <c r="I123" s="5"/>
      <c r="J123" s="5"/>
      <c r="K123" s="5"/>
      <c r="L123" s="1"/>
      <c r="M123" s="1"/>
      <c r="N123" s="1"/>
    </row>
    <row r="124" ht="15" customHeight="1">
      <c r="C124" s="4"/>
      <c r="D124" s="4"/>
      <c r="E124" s="4"/>
      <c r="J124" s="5"/>
      <c r="K124" s="5"/>
      <c r="L124" s="1"/>
      <c r="M124" s="1"/>
      <c r="N124" s="1"/>
    </row>
    <row r="125" ht="15" customHeight="1">
      <c r="D125" s="4"/>
      <c r="E125" s="4"/>
      <c r="J125" s="5"/>
      <c r="K125" s="5"/>
      <c r="L125" s="1"/>
      <c r="M125" s="1"/>
      <c r="N125" s="1"/>
    </row>
    <row r="126" ht="15" customHeight="1">
      <c r="D126" s="4"/>
      <c r="E126" s="4"/>
      <c r="J126" s="5"/>
      <c r="K126" s="5"/>
      <c r="L126" s="1"/>
      <c r="M126" s="1"/>
      <c r="N126" s="1"/>
    </row>
    <row r="127" ht="15" customHeight="1">
      <c r="D127" s="4"/>
      <c r="E127" s="4"/>
      <c r="J127" s="5"/>
      <c r="K127" s="5"/>
      <c r="L127" s="1"/>
      <c r="M127" s="1"/>
      <c r="N127" s="1"/>
    </row>
    <row r="128" ht="15" customHeight="1">
      <c r="D128" s="4"/>
      <c r="E128" s="4"/>
      <c r="J128" s="5"/>
      <c r="K128" s="5"/>
      <c r="L128" s="1"/>
      <c r="M128" s="1"/>
      <c r="N128" s="1"/>
    </row>
    <row r="129" ht="15" customHeight="1">
      <c r="D129" s="4"/>
      <c r="E129" s="4"/>
      <c r="J129" s="5"/>
      <c r="K129" s="5"/>
      <c r="L129" s="1"/>
      <c r="M129" s="1"/>
      <c r="N129" s="1"/>
    </row>
    <row r="130" ht="15" customHeight="1">
      <c r="D130" s="4"/>
      <c r="E130" s="4"/>
      <c r="J130" s="5"/>
      <c r="K130" s="5"/>
      <c r="L130" s="1"/>
      <c r="M130" s="1"/>
      <c r="N130" s="1"/>
    </row>
    <row r="131" ht="15" customHeight="1">
      <c r="D131" s="4"/>
      <c r="E131" s="4"/>
      <c r="J131" s="5"/>
      <c r="K131" s="5"/>
      <c r="L131" s="1"/>
      <c r="M131" s="1"/>
      <c r="N131" s="1"/>
    </row>
    <row r="132" ht="15" customHeight="1">
      <c r="D132" s="4"/>
      <c r="E132" s="4"/>
      <c r="J132" s="5"/>
      <c r="K132" s="5"/>
      <c r="L132" s="1"/>
      <c r="M132" s="1"/>
      <c r="N132" s="1"/>
    </row>
    <row r="133" ht="15" customHeight="1">
      <c r="D133" s="4"/>
      <c r="E133" s="4"/>
      <c r="J133" s="5"/>
      <c r="K133" s="5"/>
      <c r="L133" s="1"/>
      <c r="M133" s="1"/>
      <c r="N133" s="1"/>
    </row>
    <row r="134" ht="15" customHeight="1">
      <c r="D134" s="4"/>
      <c r="E134" s="4"/>
      <c r="J134" s="5"/>
      <c r="K134" s="5"/>
      <c r="L134" s="1"/>
      <c r="M134" s="1"/>
      <c r="N134" s="1"/>
    </row>
    <row r="135" ht="15" customHeight="1">
      <c r="D135" s="4"/>
      <c r="E135" s="4"/>
      <c r="J135" s="5"/>
      <c r="K135" s="5"/>
      <c r="L135" s="1"/>
      <c r="M135" s="1"/>
      <c r="N135" s="1"/>
    </row>
    <row r="136" ht="15" customHeight="1">
      <c r="D136" s="4"/>
      <c r="E136" s="4"/>
      <c r="J136" s="5"/>
      <c r="K136" s="5"/>
      <c r="L136" s="1"/>
      <c r="M136" s="1"/>
      <c r="N136" s="1"/>
    </row>
    <row r="137" ht="15" customHeight="1">
      <c r="D137" s="4"/>
      <c r="E137" s="4"/>
      <c r="J137" s="5"/>
      <c r="K137" s="5"/>
      <c r="L137" s="1"/>
      <c r="M137" s="1"/>
      <c r="N137" s="1"/>
    </row>
    <row r="138" ht="15" customHeight="1">
      <c r="D138" s="4"/>
      <c r="E138" s="4"/>
      <c r="J138" s="5"/>
      <c r="K138" s="5"/>
      <c r="L138" s="1"/>
      <c r="M138" s="1"/>
      <c r="N138" s="1"/>
    </row>
    <row r="139" ht="15" customHeight="1">
      <c r="D139" s="4"/>
      <c r="E139" s="4"/>
      <c r="J139" s="5"/>
      <c r="K139" s="5"/>
      <c r="L139" s="1"/>
      <c r="M139" s="1"/>
      <c r="N139" s="1"/>
    </row>
    <row r="140" ht="15" customHeight="1">
      <c r="D140" s="4"/>
      <c r="E140" s="4"/>
      <c r="J140" s="5"/>
      <c r="K140" s="5"/>
      <c r="L140" s="1"/>
      <c r="M140" s="1"/>
      <c r="N140" s="1"/>
    </row>
    <row r="141" ht="15" customHeight="1">
      <c r="D141" s="4"/>
      <c r="E141" s="4"/>
      <c r="J141" s="5"/>
      <c r="K141" s="5"/>
      <c r="L141" s="1"/>
      <c r="M141" s="1"/>
      <c r="N141" s="1"/>
    </row>
    <row r="142" ht="15" customHeight="1">
      <c r="D142" s="4"/>
      <c r="E142" s="4"/>
      <c r="J142" s="5"/>
      <c r="K142" s="5"/>
      <c r="L142" s="1"/>
      <c r="M142" s="1"/>
      <c r="N142" s="1"/>
    </row>
    <row r="143" ht="15" customHeight="1">
      <c r="D143" s="4"/>
      <c r="E143" s="4"/>
      <c r="J143" s="5"/>
      <c r="K143" s="5"/>
      <c r="L143" s="1"/>
      <c r="M143" s="1"/>
      <c r="N143" s="1"/>
    </row>
    <row r="144" ht="15" customHeight="1">
      <c r="D144" s="4"/>
      <c r="E144" s="4"/>
      <c r="J144" s="5"/>
      <c r="K144" s="5"/>
      <c r="L144" s="1"/>
      <c r="M144" s="1"/>
      <c r="N144" s="1"/>
    </row>
    <row r="145" ht="15" customHeight="1">
      <c r="D145" s="4"/>
      <c r="E145" s="4"/>
      <c r="J145" s="5"/>
      <c r="K145" s="5"/>
      <c r="L145" s="1"/>
      <c r="M145" s="1"/>
      <c r="N145" s="1"/>
    </row>
    <row r="146" ht="15" customHeight="1">
      <c r="D146" s="4"/>
      <c r="E146" s="4"/>
      <c r="J146" s="5"/>
      <c r="K146" s="5"/>
      <c r="L146" s="1"/>
      <c r="M146" s="1"/>
      <c r="N146" s="1"/>
    </row>
    <row r="147" ht="15" customHeight="1">
      <c r="D147" s="4"/>
      <c r="E147" s="4"/>
      <c r="J147" s="5"/>
      <c r="K147" s="5"/>
      <c r="L147" s="1"/>
      <c r="M147" s="1"/>
      <c r="N147" s="1"/>
    </row>
    <row r="148" ht="15" customHeight="1">
      <c r="D148" s="4"/>
      <c r="E148" s="4"/>
      <c r="J148" s="5"/>
      <c r="K148" s="5"/>
      <c r="L148" s="1"/>
      <c r="M148" s="1"/>
      <c r="N148" s="1"/>
    </row>
    <row r="149" ht="15" customHeight="1">
      <c r="D149" s="4"/>
      <c r="E149" s="4"/>
      <c r="J149" s="5"/>
      <c r="K149" s="5"/>
      <c r="L149" s="1"/>
      <c r="M149" s="1"/>
      <c r="N149" s="1"/>
    </row>
    <row r="150" ht="15" customHeight="1">
      <c r="D150" s="4"/>
      <c r="E150" s="4"/>
      <c r="L150" s="1"/>
      <c r="M150" s="1"/>
      <c r="N150" s="1"/>
    </row>
    <row r="151" ht="15" customHeight="1">
      <c r="D151" s="4"/>
      <c r="E151" s="4"/>
      <c r="L151" s="1"/>
      <c r="M151" s="1"/>
      <c r="N151" s="1"/>
    </row>
    <row r="152" ht="15" customHeight="1">
      <c r="D152" s="4"/>
      <c r="E152" s="4"/>
      <c r="L152" s="1"/>
      <c r="M152" s="1"/>
      <c r="N152" s="1"/>
    </row>
    <row r="153" ht="15" customHeight="1">
      <c r="D153" s="4"/>
      <c r="E153" s="4"/>
      <c r="L153" s="1"/>
      <c r="M153" s="1"/>
      <c r="N153" s="1"/>
    </row>
    <row r="154" ht="15" customHeight="1">
      <c r="D154" s="4"/>
      <c r="E154" s="4"/>
      <c r="L154" s="1"/>
      <c r="M154" s="1"/>
      <c r="N154" s="1"/>
    </row>
    <row r="155" ht="15" customHeight="1">
      <c r="D155" s="4"/>
      <c r="E155" s="4"/>
      <c r="L155" s="1"/>
      <c r="M155" s="1"/>
      <c r="N155" s="1"/>
    </row>
    <row r="156" ht="15" customHeight="1">
      <c r="L156" s="1"/>
      <c r="M156" s="1"/>
      <c r="N156" s="1"/>
    </row>
    <row r="157" ht="15" customHeight="1"/>
    <row r="158" ht="15" customHeight="1">
      <c r="L158" s="1"/>
      <c r="M158" s="1"/>
      <c r="N158" s="1"/>
    </row>
    <row r="159" ht="15" customHeight="1">
      <c r="L159" s="1"/>
      <c r="M159" s="1"/>
      <c r="N159" s="1"/>
    </row>
    <row r="160" ht="15" customHeight="1">
      <c r="L160" s="1"/>
      <c r="M160" s="1"/>
      <c r="N160" s="1"/>
    </row>
    <row r="161" ht="15" customHeight="1">
      <c r="L161" s="1"/>
      <c r="M161" s="1"/>
      <c r="N161" s="1"/>
    </row>
    <row r="162" ht="15" customHeight="1">
      <c r="L162" s="1"/>
      <c r="M162" s="1"/>
      <c r="N162" s="1"/>
    </row>
    <row r="163" ht="15" customHeight="1">
      <c r="L163" s="1"/>
      <c r="M163" s="1"/>
      <c r="N163" s="1"/>
    </row>
    <row r="164" ht="15" customHeight="1">
      <c r="L164" s="1"/>
      <c r="M164" s="1"/>
      <c r="N164" s="1"/>
    </row>
  </sheetData>
  <mergeCells count="1">
    <mergeCell ref="B4:K4"/>
  </mergeCells>
  <printOptions headings="0" gridLines="0"/>
  <pageMargins left="0.39370078740157477" right="0.19685039370078738" top="0.27559055118110237" bottom="0.27559055118110237" header="0.27559055118110237" footer="0.15748031496062992"/>
  <pageSetup paperSize="9" scale="57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legotkina-nyu</cp:lastModifiedBy>
  <cp:revision>29</cp:revision>
  <dcterms:modified xsi:type="dcterms:W3CDTF">2025-08-07T10:51:56Z</dcterms:modified>
</cp:coreProperties>
</file>